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orisnik\AppData\Local\Microsoft\Windows\INetCache\Content.Outlook\4H6AGQEB\"/>
    </mc:Choice>
  </mc:AlternateContent>
  <xr:revisionPtr revIDLastSave="0" documentId="13_ncr:1_{5DA5AF6A-C09F-4D16-A5D4-664C6E48AF69}" xr6:coauthVersionLast="47" xr6:coauthVersionMax="47" xr10:uidLastSave="{00000000-0000-0000-0000-000000000000}"/>
  <bookViews>
    <workbookView xWindow="-108" yWindow="-108" windowWidth="23256" windowHeight="12576" xr2:uid="{069D754B-737B-4FCA-8EC8-B03504913539}"/>
  </bookViews>
  <sheets>
    <sheet name="SAŽETAK - Domski o." sheetId="10" r:id="rId1"/>
    <sheet name="SAŽETAK" sheetId="8" r:id="rId2"/>
    <sheet name="Ekon. klasif." sheetId="1" r:id="rId3"/>
    <sheet name="Izvori financ. " sheetId="2" r:id="rId4"/>
    <sheet name="Funkc.klasif." sheetId="3" r:id="rId5"/>
    <sheet name="Račun fin.-ekon.kl." sheetId="4" r:id="rId6"/>
    <sheet name="Račun fin.-izvori fin." sheetId="6" r:id="rId7"/>
    <sheet name="POSEBNI DIO" sheetId="7" r:id="rId8"/>
  </sheets>
  <definedNames>
    <definedName name="_xlnm.Print_Titles" localSheetId="2">'Ekon. klasif.'!$2:$2</definedName>
    <definedName name="_xlnm.Print_Titles" localSheetId="7">'POSEBNI DIO'!$2:$2</definedName>
  </definedNames>
  <calcPr calcId="191029"/>
</workbook>
</file>

<file path=xl/calcChain.xml><?xml version="1.0" encoding="utf-8"?>
<calcChain xmlns="http://schemas.openxmlformats.org/spreadsheetml/2006/main">
  <c r="F34" i="10" l="1"/>
  <c r="F33" i="10"/>
  <c r="F27" i="10"/>
  <c r="F26" i="10"/>
  <c r="E25" i="10"/>
  <c r="F25" i="10" s="1"/>
  <c r="D25" i="10"/>
  <c r="C25" i="10"/>
  <c r="B25" i="10"/>
  <c r="G13" i="10"/>
  <c r="E13" i="10"/>
  <c r="D13" i="10"/>
  <c r="C13" i="10"/>
  <c r="B13" i="10"/>
  <c r="F13" i="10" s="1"/>
  <c r="G12" i="10"/>
  <c r="F12" i="10"/>
  <c r="G11" i="10"/>
  <c r="F11" i="10"/>
  <c r="E10" i="10"/>
  <c r="G10" i="10" s="1"/>
  <c r="D10" i="10"/>
  <c r="D14" i="10" s="1"/>
  <c r="D32" i="10" s="1"/>
  <c r="C10" i="10"/>
  <c r="C14" i="10" s="1"/>
  <c r="C32" i="10" s="1"/>
  <c r="B10" i="10"/>
  <c r="B14" i="10" s="1"/>
  <c r="B32" i="10" s="1"/>
  <c r="G8" i="10"/>
  <c r="F8" i="10"/>
  <c r="F34" i="8"/>
  <c r="F33" i="8"/>
  <c r="F27" i="8"/>
  <c r="F26" i="8"/>
  <c r="E25" i="8"/>
  <c r="F25" i="8" s="1"/>
  <c r="D25" i="8"/>
  <c r="C25" i="8"/>
  <c r="B25" i="8"/>
  <c r="E13" i="8"/>
  <c r="F13" i="8" s="1"/>
  <c r="D13" i="8"/>
  <c r="C13" i="8"/>
  <c r="B13" i="8"/>
  <c r="G12" i="8"/>
  <c r="F12" i="8"/>
  <c r="G11" i="8"/>
  <c r="F11" i="8"/>
  <c r="E10" i="8"/>
  <c r="D10" i="8"/>
  <c r="D14" i="8" s="1"/>
  <c r="D32" i="8" s="1"/>
  <c r="C10" i="8"/>
  <c r="C14" i="8" s="1"/>
  <c r="C32" i="8" s="1"/>
  <c r="B10" i="8"/>
  <c r="B14" i="8" s="1"/>
  <c r="B32" i="8" s="1"/>
  <c r="G8" i="8"/>
  <c r="F8" i="8"/>
  <c r="E14" i="10" l="1"/>
  <c r="F10" i="10"/>
  <c r="G13" i="8"/>
  <c r="G10" i="8"/>
  <c r="E14" i="8"/>
  <c r="F10" i="8"/>
  <c r="E32" i="10" l="1"/>
  <c r="F14" i="10"/>
  <c r="F14" i="8"/>
  <c r="E32" i="8"/>
  <c r="G32" i="10" l="1"/>
  <c r="F32" i="10"/>
  <c r="F32" i="8"/>
  <c r="G32" i="8"/>
</calcChain>
</file>

<file path=xl/sharedStrings.xml><?xml version="1.0" encoding="utf-8"?>
<sst xmlns="http://schemas.openxmlformats.org/spreadsheetml/2006/main" count="438" uniqueCount="183">
  <si>
    <t>6 Prihodi poslovanja</t>
  </si>
  <si>
    <t>63 Pomoći iz inozemstva i od subjekata unutar općeg proračuna</t>
  </si>
  <si>
    <t>636 Pomoći proračunskim korisnicima iz proračuna koji im nije nadležan</t>
  </si>
  <si>
    <t>6361 Tekuće pomoći proračunskim korisnicima iz proračuna koji im nije nadležan</t>
  </si>
  <si>
    <t>64 Prihodi od imovine</t>
  </si>
  <si>
    <t>641 Prihodi od financijske imovine</t>
  </si>
  <si>
    <t>6413 Kamate na oročena sredstva i depozite po viđenju</t>
  </si>
  <si>
    <t>65 Prihodi od upravnih i administrativnih pristojbi, pristojbi po posebnim propisima i naknada</t>
  </si>
  <si>
    <t>652 Prihodi po posebnim propisima</t>
  </si>
  <si>
    <t>6526 Ostali nespomenuti prihodi</t>
  </si>
  <si>
    <t>66 Prihodi od prodaje proizvoda i robe te pruženih usluga i prihodi od donacija te povrati po protestiranim jamstvima</t>
  </si>
  <si>
    <t>661 Prihodi od prodaje proizvoda i robe te pruženih usluga</t>
  </si>
  <si>
    <t>6614 Prihodi od prodaje proizvoda i robe</t>
  </si>
  <si>
    <t>6615 Prihodi od pruženih usluga</t>
  </si>
  <si>
    <t>6631 Tekuće donacije</t>
  </si>
  <si>
    <t>6632 Kapitalne donacije</t>
  </si>
  <si>
    <t>67 Prihodi iz nadležnog proračuna i od HZZO-a temeljem ugovornih obveza</t>
  </si>
  <si>
    <t>671 Prihodi iz nadležnog proračuna za financiranje redovne djelatnosti proračunskih korisnika</t>
  </si>
  <si>
    <t>6711 Prihodi iz nadležnog proračuna za financiranje rashoda poslovanja</t>
  </si>
  <si>
    <t>6712 Prihodi iz nadležnog proračuna za financiranje rashoda za nabavu nefinancijske imovine</t>
  </si>
  <si>
    <t>68 Kazne, upravne mjere i ostali prihodi</t>
  </si>
  <si>
    <t>683 Ostali prihodi</t>
  </si>
  <si>
    <t>6831 Ostali prihodi</t>
  </si>
  <si>
    <t>3 Rashodi poslovanja</t>
  </si>
  <si>
    <t>31 Rashodi za zaposlene</t>
  </si>
  <si>
    <t>311 Plaće (Bruto)</t>
  </si>
  <si>
    <t>3111 Plaće za redovan rad</t>
  </si>
  <si>
    <t>3113 Plaće za prekovremeni rad</t>
  </si>
  <si>
    <t>312 Ostali rashodi za zaposlene</t>
  </si>
  <si>
    <t>3121 Ostali rashodi za zaposlene</t>
  </si>
  <si>
    <t>313 Doprinosi na plaće</t>
  </si>
  <si>
    <t>3132 Doprinosi za obvezno zdravstveno osiguranje</t>
  </si>
  <si>
    <t>32 Materijalni rashodi</t>
  </si>
  <si>
    <t>321 Naknade troškova zaposlenima</t>
  </si>
  <si>
    <t>3211 Službena putovanja</t>
  </si>
  <si>
    <t>3212 Naknade za prijevoz, za rad na terenu i odvojeni život</t>
  </si>
  <si>
    <t>3213 Stručno usavršavanje zaposlenika</t>
  </si>
  <si>
    <t>3214 Ostale naknade troškova zaposlenima</t>
  </si>
  <si>
    <t>322 Rashodi za materijal i energiju</t>
  </si>
  <si>
    <t>3221 Uredski materijal i ostali materijalni rashodi</t>
  </si>
  <si>
    <t>3222 Materijal i sirovine</t>
  </si>
  <si>
    <t>3223 Energija</t>
  </si>
  <si>
    <t>3224 Materijal i dijelovi za tekuće i investicijsko održavanje</t>
  </si>
  <si>
    <t>3225 Sitni inventar i auto gume</t>
  </si>
  <si>
    <t>3227 Službena, radna i zaštitna odjeća i obuća</t>
  </si>
  <si>
    <t>323 Rashodi za usluge</t>
  </si>
  <si>
    <t>3231 Usluge telefona, interneta, pošte i prijevoza</t>
  </si>
  <si>
    <t>3232 Usluge tekućeg i investicijskog održavanja</t>
  </si>
  <si>
    <t>3233 Usluge promidžbe i informiranja</t>
  </si>
  <si>
    <t>3234 Komunalne usluge</t>
  </si>
  <si>
    <t>3235 Zakupnine i najamnine</t>
  </si>
  <si>
    <t>3236 Zdravstvene i veterinarske usluge</t>
  </si>
  <si>
    <t>3237 Intelektualne i osobne usluge</t>
  </si>
  <si>
    <t>3238 Računalne usluge</t>
  </si>
  <si>
    <t>3239 Ostale usluge</t>
  </si>
  <si>
    <t>329 Ostali nespomenuti rashodi poslovanja</t>
  </si>
  <si>
    <t>3291 Naknade za rad predstavničkih i izvršnih tijela, povjerenstava i slično</t>
  </si>
  <si>
    <t>3292 Premije osiguranja</t>
  </si>
  <si>
    <t>3293 Reprezentacija</t>
  </si>
  <si>
    <t>3294 Članarine i norme</t>
  </si>
  <si>
    <t>3295 Pristojbe i naknade</t>
  </si>
  <si>
    <t>3299 Ostali nespomenuti rashodi poslovanja</t>
  </si>
  <si>
    <t>34 Financijski rashodi</t>
  </si>
  <si>
    <t>343 Ostali financijski rashodi</t>
  </si>
  <si>
    <t>3431 Bankarske usluge i usluge platnog prometa</t>
  </si>
  <si>
    <t>3433 Zatezne kamate</t>
  </si>
  <si>
    <t>37 Naknade građanima i kućanstvima na temelju osiguranja i druge naknade</t>
  </si>
  <si>
    <t>4 Rashodi za nabavu nefinancijske imovine</t>
  </si>
  <si>
    <t>42 Rashodi za nabavu proizvedene dugotrajne imovine</t>
  </si>
  <si>
    <t>422 Postrojenja i oprema</t>
  </si>
  <si>
    <t>4221 Uredska oprema i namještaj</t>
  </si>
  <si>
    <t>4222 Komunikacijska oprema</t>
  </si>
  <si>
    <t>4223 Oprema za održavanje i zaštitu</t>
  </si>
  <si>
    <t>4225 Instrumenti i uređaji</t>
  </si>
  <si>
    <t>4226 Sportska i glazbena oprema</t>
  </si>
  <si>
    <t>4227 Uređaji, strojevi i oprema za ostale namjene</t>
  </si>
  <si>
    <t>424 Knjige, umjetnička djela i ostale izložbene vrijednosti</t>
  </si>
  <si>
    <t>4241 Knjige</t>
  </si>
  <si>
    <t>426 Nematerijalna proizvedena imovina</t>
  </si>
  <si>
    <t>4262 Ulaganja u računalne programe</t>
  </si>
  <si>
    <t>663 Donacije od pravnih i fizičkih osoba izvan općeg proračuna te povrat donacija i kapitalnih pomoći po protestiranim jamstvima</t>
  </si>
  <si>
    <t>Izvještaj o prihodima i rashodima prema ekonomskoj klasifikaciji</t>
  </si>
  <si>
    <t>Oznaka
(1)</t>
  </si>
  <si>
    <t>Izvorni plan 
2025 
(3)</t>
  </si>
  <si>
    <t>Tekući plan
 2025.
 (4)</t>
  </si>
  <si>
    <t>Indeks
5/2
 (6)</t>
  </si>
  <si>
    <t>Indeks
 5/4 
(7)</t>
  </si>
  <si>
    <t>Ostvarenje/Izvršenje
 I - XII 2024.
(2)</t>
  </si>
  <si>
    <t>Ostvarenje/Izvršenje 
I-XII 2025.
 (5)</t>
  </si>
  <si>
    <t>UKUPNO PRIHODI</t>
  </si>
  <si>
    <t>UKUPNO RASHODI</t>
  </si>
  <si>
    <t>Izvještaj o prihodima i rashodima prema izvorima financiranja</t>
  </si>
  <si>
    <t>SVEUKUPNO PRIHODI</t>
  </si>
  <si>
    <t>Izvor: 1 OPĆI PRIHODI I PRIMICI</t>
  </si>
  <si>
    <t>Izvor: 11 Opći prihodi i primici</t>
  </si>
  <si>
    <t>Izvor: 3 VLASTITI PRIHODI</t>
  </si>
  <si>
    <t>Izvor: 32 Vlastiti prihodi - proračunski korisnici</t>
  </si>
  <si>
    <t>Izvor: 4 PRIHODI ZA POSEBNE NAMJENE</t>
  </si>
  <si>
    <t>Izvor: 43 Prihodi za posebne namjene - proračunski korisnici</t>
  </si>
  <si>
    <t>Izvor: 44 Prihodi za decentralizirane funkcije</t>
  </si>
  <si>
    <t>Izvor: 5 POMOĆI</t>
  </si>
  <si>
    <t>Izvor: 52 Pomoći - proračunski korisnici</t>
  </si>
  <si>
    <t>Izvor: 6 DONACIJE</t>
  </si>
  <si>
    <t>Izvor: 62 Donacije - proračunski korisnici</t>
  </si>
  <si>
    <t xml:space="preserve">SVEUKUPNO RASHODI </t>
  </si>
  <si>
    <t>Izvor: 48 Prenesena sredstva - namjenski prihodi</t>
  </si>
  <si>
    <t>Izvor: 58 Prenesena sredstva - pomoći</t>
  </si>
  <si>
    <t>Izvor: 68 Prenesena sredstva - donacije</t>
  </si>
  <si>
    <t>Izvor: 7 PRIHODI OD PRODAJE ILI ZAMJENE NEFINANCIJSKE IMOVINE I NAKNADE S NASLOVA OSIGURANJA</t>
  </si>
  <si>
    <t>Izvor: 78 Prenesena sredstva - prihodi od prodaje ili zamjene nefinancijske imovine i naknade s naslova osiguranja</t>
  </si>
  <si>
    <t>Izvještaj o rashodima prema funkcijskoj klasifikaciji</t>
  </si>
  <si>
    <t>SVEUKUPNO RASHODI</t>
  </si>
  <si>
    <t>Funk. klas: 09 OBRAZOVANJE</t>
  </si>
  <si>
    <t>Funk. klas: 096 Dodatne usluge u obrazovanju</t>
  </si>
  <si>
    <t>Funk. klas: 098 Usluge obrazovanja koje nisu drugdje svrstane</t>
  </si>
  <si>
    <t>Račun financiranja prema ekonomskoj klasifikaciji</t>
  </si>
  <si>
    <t>Račun financiranja prema izvorima financiranja</t>
  </si>
  <si>
    <t>Izvorni plan 
2025 
(2)</t>
  </si>
  <si>
    <t>Tekući plan
 2025.
 (3)</t>
  </si>
  <si>
    <t>Ostvarenje/Izvršenje 
I-XII 2025.
 (4)</t>
  </si>
  <si>
    <t>Indeks (4/2.)</t>
  </si>
  <si>
    <t>SVEUKUPNO</t>
  </si>
  <si>
    <t>Izvor: 111 Porezni i ostali prihodi</t>
  </si>
  <si>
    <t>Izvor: 321 Vlastiti prihodi - proračunski korisnici</t>
  </si>
  <si>
    <t>Izvor: 321501 Vlastiti prihodi - srednje škole i učenički domovi</t>
  </si>
  <si>
    <t>Izvor: 431 Prihodi za posebne namjene - proračunski korisnici</t>
  </si>
  <si>
    <t>Izvor: 431501 Prihodi za posebne namjene - srednje škole i učenički domovi</t>
  </si>
  <si>
    <t>Izvor: 442 Prihodi za decentralizirane funkcije - SŠ</t>
  </si>
  <si>
    <t>Izvor: 4421 Prihodi za decentralizirane funkcije - SŠ</t>
  </si>
  <si>
    <t>Izvor: 483 Prenesena sredstva - namjenski prihodi - proračunski korisnici</t>
  </si>
  <si>
    <t>Izvor: 4831501 Prenesena sredstva - namjenski prihodi - srednje škole i učenički domovi</t>
  </si>
  <si>
    <t>Izvor: 521 Pomoći - proračunski korisnici</t>
  </si>
  <si>
    <t>Izvor: 521501 Pomoći - srednje škole i učenički domovi</t>
  </si>
  <si>
    <t>Izvor: 582 Prenesena sredstva - pomoći - proračunski korisnici</t>
  </si>
  <si>
    <t>Izvor: 5821501 Prenesena sredstva - pomoći - srednje škole i učenički domovi</t>
  </si>
  <si>
    <t>Izvor: 621 Donacije - proračunski korisnici</t>
  </si>
  <si>
    <t>Izvor: 621501 Donacije - srednje škole i učenički domovi</t>
  </si>
  <si>
    <t>Izvor: 682 Prenesena sredstva - donacije - proračunski korisnici</t>
  </si>
  <si>
    <t>Izvor: 6821501 Prenesena sredstva - donacije - srednje škole i učenički domovi</t>
  </si>
  <si>
    <t>Program: 5306 Obilježavanje postignuća učenika i nastavnika</t>
  </si>
  <si>
    <t>A 530605 Natjecanja i smotre</t>
  </si>
  <si>
    <t>Program: 5502 Unapređenje kvalitete odgojno obrazovnog sustava</t>
  </si>
  <si>
    <t>A 550203 Programi školskog kurikuluma</t>
  </si>
  <si>
    <t>Program: 5503 Programi rada učeničkih domova</t>
  </si>
  <si>
    <t>A 550301 Osiguravanje uvjeta rada</t>
  </si>
  <si>
    <t>Program: 5504 Kapitalna ulaganja u odgojno obrazovnu infrastrukturu</t>
  </si>
  <si>
    <t>K 550403 Opremanje učeničkih domova</t>
  </si>
  <si>
    <t>POSEBNI DIO - Izvještaj po programskoj klasifikaciji</t>
  </si>
  <si>
    <t>OPĆI DIO</t>
  </si>
  <si>
    <r>
      <t xml:space="preserve">             </t>
    </r>
    <r>
      <rPr>
        <b/>
        <sz val="16"/>
        <color indexed="8"/>
        <rFont val="Times New Roman"/>
        <family val="1"/>
        <charset val="238"/>
      </rPr>
      <t>SAŽETAK RAČUNA PRIHODA I RASHODA I RAČUNA FINANCIRANJA</t>
    </r>
  </si>
  <si>
    <t>A. RAČUN PRIHODA I RASHODA</t>
  </si>
  <si>
    <r>
      <rPr>
        <b/>
        <sz val="10"/>
        <color rgb="FF000000"/>
        <rFont val="Arial"/>
        <family val="2"/>
        <charset val="238"/>
      </rPr>
      <t>6</t>
    </r>
    <r>
      <rPr>
        <sz val="10"/>
        <color rgb="FF000000"/>
        <rFont val="Arial"/>
        <family val="2"/>
        <charset val="238"/>
      </rPr>
      <t xml:space="preserve"> Prihodi poslovanja</t>
    </r>
  </si>
  <si>
    <r>
      <rPr>
        <b/>
        <sz val="10"/>
        <color rgb="FF000000"/>
        <rFont val="Arial"/>
        <family val="2"/>
        <charset val="238"/>
      </rPr>
      <t>7</t>
    </r>
    <r>
      <rPr>
        <sz val="10"/>
        <color rgb="FF000000"/>
        <rFont val="Arial"/>
        <family val="2"/>
        <charset val="238"/>
      </rPr>
      <t xml:space="preserve"> Prihodi od prodaje nefinancijske imovine</t>
    </r>
  </si>
  <si>
    <t xml:space="preserve">   -</t>
  </si>
  <si>
    <t xml:space="preserve">      -</t>
  </si>
  <si>
    <r>
      <rPr>
        <b/>
        <sz val="10"/>
        <color rgb="FF000000"/>
        <rFont val="Arial"/>
        <family val="2"/>
        <charset val="238"/>
      </rPr>
      <t>3</t>
    </r>
    <r>
      <rPr>
        <sz val="10"/>
        <color rgb="FF000000"/>
        <rFont val="Arial"/>
        <family val="2"/>
        <charset val="238"/>
      </rPr>
      <t xml:space="preserve"> Rashodi poslovanja</t>
    </r>
  </si>
  <si>
    <t>4 Rashodi za nefinancijsku imovinu</t>
  </si>
  <si>
    <t>RAZLIKA - VIŠAK/MANJAK (A)</t>
  </si>
  <si>
    <t>B. RAČUN FINANCIRANJA</t>
  </si>
  <si>
    <t>B. RAČUN PRIHODA I PRIMITAKA</t>
  </si>
  <si>
    <r>
      <rPr>
        <b/>
        <sz val="10"/>
        <color rgb="FF000000"/>
        <rFont val="Verdana"/>
        <family val="2"/>
        <charset val="238"/>
      </rPr>
      <t>8</t>
    </r>
    <r>
      <rPr>
        <sz val="10"/>
        <color rgb="FF000000"/>
        <rFont val="Verdana"/>
        <family val="2"/>
        <charset val="238"/>
      </rPr>
      <t xml:space="preserve"> Primici od financijske imovine</t>
    </r>
  </si>
  <si>
    <r>
      <rPr>
        <b/>
        <sz val="10"/>
        <color theme="1"/>
        <rFont val="Verdana"/>
        <family val="2"/>
        <charset val="238"/>
      </rPr>
      <t>5</t>
    </r>
    <r>
      <rPr>
        <sz val="10"/>
        <color theme="1"/>
        <rFont val="Verdana"/>
        <family val="2"/>
        <charset val="238"/>
      </rPr>
      <t xml:space="preserve"> Izdaci za financ.im. i otplate zajmova</t>
    </r>
  </si>
  <si>
    <t>NETO  ZADUŽIVANJE/FINANCIRANJE (B)</t>
  </si>
  <si>
    <t xml:space="preserve">C. PRENESENA SREDSTVA IZ PRETHODNE GODINE </t>
  </si>
  <si>
    <t>PRENESENA SREDSTVA   ( C)</t>
  </si>
  <si>
    <t>Prenesena raspoloživa sredstva iz prethodne godine</t>
  </si>
  <si>
    <t>Preneseni manjak iz prethodne godine</t>
  </si>
  <si>
    <t>D. PRIJENOS SREDSTAVA U SLIJEDEĆE RAZDOBLJE</t>
  </si>
  <si>
    <t>VIŠAK/MANJAK (A) +/- NETO (B)+ PRENESENA SREDSTVA ( C )</t>
  </si>
  <si>
    <t xml:space="preserve">  VIŠAK  </t>
  </si>
  <si>
    <t xml:space="preserve">  MANJAK</t>
  </si>
  <si>
    <t>Ravnateljica</t>
  </si>
  <si>
    <t xml:space="preserve">Dubravka Alar Vičević, prof. </t>
  </si>
  <si>
    <t>PRIJEDLOG GODIŠNJEG  IZVJEŠTAJA O IZVRŠENJU 
FINANCIJSKOG PLANA 2025. GODINE                                              
 UČENIČKI DOM KVARNER</t>
  </si>
  <si>
    <t>Urbroj: 2170-56-01-26-01</t>
  </si>
  <si>
    <r>
      <t xml:space="preserve"> GODIŠNJI</t>
    </r>
    <r>
      <rPr>
        <sz val="14"/>
        <color theme="1"/>
        <rFont val="Verdana"/>
        <family val="2"/>
        <charset val="238"/>
      </rPr>
      <t xml:space="preserve"> </t>
    </r>
    <r>
      <rPr>
        <b/>
        <sz val="14"/>
        <color theme="1"/>
        <rFont val="Verdana"/>
        <family val="2"/>
        <charset val="238"/>
      </rPr>
      <t xml:space="preserve"> IZVJEŠTAJ O IZVRŠENJU 
FINANCIJSKOG PLANA 2025. GODINE                                              
 UČENIČKI DOM KVARNER</t>
    </r>
  </si>
  <si>
    <t>Klasa: 500-04/26-01/03</t>
  </si>
  <si>
    <t>Urbroj: 2170-56-05-26-01</t>
  </si>
  <si>
    <t>U Rijeci, 26.03.2026.</t>
  </si>
  <si>
    <t>Klasa: 400-04/26-01/02</t>
  </si>
  <si>
    <t>U Rijeci, 25.03.2026.</t>
  </si>
  <si>
    <t>Zamjenica Predsjednice Domskog odbora:</t>
  </si>
  <si>
    <t xml:space="preserve">Majda Sirnik, prof.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</si>
</sst>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-* #,##0.00\ &quot;kn&quot;_-;\-* #,##0.00\ &quot;kn&quot;_-;_-* &quot;-&quot;??\ &quot;kn&quot;_-;_-@_-"/>
    <numFmt numFmtId="164" formatCode="#,##0.00;[Red]#,##0.00"/>
    <numFmt numFmtId="165" formatCode="#,##0.00_ ;[Red]\-#,##0.00\ "/>
    <numFmt numFmtId="166" formatCode="#,##0.00\ _k_n;[Red]#,##0.00\ _k_n"/>
    <numFmt numFmtId="167" formatCode="_-* #,##0.00\ _k_n_-;\-* #,##0.00\ _k_n_-;_-* &quot;-&quot;??\ _k_n_-;_-@_-"/>
  </numFmts>
  <fonts count="43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8"/>
      <color theme="3"/>
      <name val="Calibri Light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57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0"/>
      <color rgb="FF000000"/>
      <name val="Arial"/>
      <family val="2"/>
      <charset val="238"/>
    </font>
    <font>
      <b/>
      <sz val="10"/>
      <color rgb="FF000000"/>
      <name val="Arial"/>
      <family val="2"/>
      <charset val="238"/>
    </font>
    <font>
      <sz val="10"/>
      <color theme="1"/>
      <name val="Arial"/>
      <family val="2"/>
      <charset val="238"/>
    </font>
    <font>
      <b/>
      <sz val="8"/>
      <color rgb="FF000000"/>
      <name val="Arial"/>
      <family val="2"/>
      <charset val="238"/>
    </font>
    <font>
      <i/>
      <sz val="11"/>
      <color theme="1"/>
      <name val="Arial"/>
      <family val="2"/>
      <charset val="238"/>
    </font>
    <font>
      <b/>
      <sz val="8"/>
      <color rgb="FF000000"/>
      <name val="Verdana"/>
      <family val="2"/>
      <charset val="238"/>
    </font>
    <font>
      <sz val="7"/>
      <color rgb="FF000000"/>
      <name val="Verdana"/>
      <family val="2"/>
      <charset val="238"/>
    </font>
    <font>
      <b/>
      <sz val="10"/>
      <color rgb="FF0000FF"/>
      <name val="Arial"/>
      <family val="2"/>
      <charset val="238"/>
    </font>
    <font>
      <sz val="7"/>
      <color theme="1"/>
      <name val="Verdana"/>
      <family val="2"/>
      <charset val="238"/>
    </font>
    <font>
      <sz val="11"/>
      <color theme="1"/>
      <name val="Arial"/>
      <family val="2"/>
      <charset val="238"/>
    </font>
    <font>
      <b/>
      <sz val="10"/>
      <name val="Arial"/>
      <family val="2"/>
      <charset val="238"/>
    </font>
    <font>
      <b/>
      <sz val="14"/>
      <color theme="1"/>
      <name val="Verdana"/>
      <family val="2"/>
      <charset val="238"/>
    </font>
    <font>
      <sz val="10"/>
      <color indexed="8"/>
      <name val="MS Sans Serif"/>
      <family val="2"/>
      <charset val="238"/>
    </font>
    <font>
      <b/>
      <sz val="14"/>
      <color indexed="8"/>
      <name val="Times New Roman"/>
      <family val="1"/>
      <charset val="238"/>
    </font>
    <font>
      <b/>
      <sz val="16"/>
      <color indexed="8"/>
      <name val="Times New Roman"/>
      <family val="1"/>
      <charset val="238"/>
    </font>
    <font>
      <b/>
      <sz val="10"/>
      <color rgb="FF000000"/>
      <name val="Verdana"/>
      <family val="2"/>
      <charset val="238"/>
    </font>
    <font>
      <b/>
      <sz val="7"/>
      <color rgb="FF000000"/>
      <name val="Verdana"/>
      <family val="2"/>
      <charset val="238"/>
    </font>
    <font>
      <sz val="9"/>
      <color rgb="FF000000"/>
      <name val="Verdana"/>
      <family val="2"/>
      <charset val="238"/>
    </font>
    <font>
      <sz val="11"/>
      <color rgb="FF000000"/>
      <name val="Arial"/>
      <family val="2"/>
      <charset val="238"/>
    </font>
    <font>
      <sz val="10"/>
      <color rgb="FF000000"/>
      <name val="Verdana"/>
      <family val="2"/>
      <charset val="238"/>
    </font>
    <font>
      <sz val="10"/>
      <color theme="1"/>
      <name val="Verdana"/>
      <family val="2"/>
      <charset val="238"/>
    </font>
    <font>
      <b/>
      <sz val="10"/>
      <color theme="1"/>
      <name val="Verdana"/>
      <family val="2"/>
      <charset val="238"/>
    </font>
    <font>
      <b/>
      <sz val="11"/>
      <color theme="1"/>
      <name val="Arial"/>
      <family val="2"/>
      <charset val="238"/>
    </font>
    <font>
      <sz val="9"/>
      <color theme="1"/>
      <name val="Verdana"/>
      <family val="2"/>
      <charset val="238"/>
    </font>
    <font>
      <sz val="14"/>
      <color theme="1"/>
      <name val="Verdana"/>
      <family val="2"/>
      <charset val="238"/>
    </font>
  </fonts>
  <fills count="40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rgb="FF000000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</borders>
  <cellStyleXfs count="45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44" fontId="1" fillId="0" borderId="0" applyFont="0" applyFill="0" applyBorder="0" applyAlignment="0" applyProtection="0"/>
    <xf numFmtId="0" fontId="30" fillId="0" borderId="0"/>
    <xf numFmtId="167" fontId="1" fillId="0" borderId="0" applyFont="0" applyFill="0" applyBorder="0" applyAlignment="0" applyProtection="0"/>
  </cellStyleXfs>
  <cellXfs count="113">
    <xf numFmtId="0" fontId="0" fillId="0" borderId="0" xfId="0"/>
    <xf numFmtId="0" fontId="18" fillId="0" borderId="0" xfId="0" applyFont="1"/>
    <xf numFmtId="0" fontId="18" fillId="33" borderId="0" xfId="0" applyFont="1" applyFill="1"/>
    <xf numFmtId="0" fontId="20" fillId="0" borderId="0" xfId="0" applyFont="1"/>
    <xf numFmtId="0" fontId="19" fillId="33" borderId="0" xfId="0" applyFont="1" applyFill="1"/>
    <xf numFmtId="0" fontId="19" fillId="33" borderId="10" xfId="0" applyFont="1" applyFill="1" applyBorder="1" applyAlignment="1">
      <alignment wrapText="1"/>
    </xf>
    <xf numFmtId="4" fontId="19" fillId="33" borderId="10" xfId="0" applyNumberFormat="1" applyFont="1" applyFill="1" applyBorder="1" applyAlignment="1">
      <alignment horizontal="right" wrapText="1"/>
    </xf>
    <xf numFmtId="4" fontId="19" fillId="33" borderId="10" xfId="0" applyNumberFormat="1" applyFont="1" applyFill="1" applyBorder="1" applyAlignment="1">
      <alignment horizontal="right" vertical="center" wrapText="1"/>
    </xf>
    <xf numFmtId="0" fontId="18" fillId="33" borderId="10" xfId="0" applyFont="1" applyFill="1" applyBorder="1" applyAlignment="1">
      <alignment wrapText="1"/>
    </xf>
    <xf numFmtId="4" fontId="18" fillId="33" borderId="10" xfId="0" applyNumberFormat="1" applyFont="1" applyFill="1" applyBorder="1" applyAlignment="1">
      <alignment horizontal="right" vertical="center" wrapText="1"/>
    </xf>
    <xf numFmtId="4" fontId="18" fillId="33" borderId="10" xfId="0" applyNumberFormat="1" applyFont="1" applyFill="1" applyBorder="1" applyAlignment="1">
      <alignment vertical="center" wrapText="1"/>
    </xf>
    <xf numFmtId="4" fontId="18" fillId="33" borderId="10" xfId="0" applyNumberFormat="1" applyFont="1" applyFill="1" applyBorder="1" applyAlignment="1">
      <alignment horizontal="right" wrapText="1"/>
    </xf>
    <xf numFmtId="4" fontId="18" fillId="33" borderId="10" xfId="0" applyNumberFormat="1" applyFont="1" applyFill="1" applyBorder="1" applyAlignment="1">
      <alignment wrapText="1"/>
    </xf>
    <xf numFmtId="4" fontId="19" fillId="33" borderId="10" xfId="0" applyNumberFormat="1" applyFont="1" applyFill="1" applyBorder="1" applyAlignment="1">
      <alignment wrapText="1"/>
    </xf>
    <xf numFmtId="0" fontId="21" fillId="0" borderId="11" xfId="0" applyFont="1" applyBorder="1" applyAlignment="1">
      <alignment horizontal="center" vertical="center" wrapText="1"/>
    </xf>
    <xf numFmtId="4" fontId="19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center" wrapText="1"/>
    </xf>
    <xf numFmtId="0" fontId="19" fillId="0" borderId="12" xfId="0" applyFont="1" applyBorder="1" applyAlignment="1">
      <alignment wrapText="1"/>
    </xf>
    <xf numFmtId="4" fontId="19" fillId="0" borderId="13" xfId="0" applyNumberFormat="1" applyFont="1" applyBorder="1" applyAlignment="1">
      <alignment horizontal="right" wrapText="1"/>
    </xf>
    <xf numFmtId="4" fontId="19" fillId="0" borderId="14" xfId="0" applyNumberFormat="1" applyFont="1" applyBorder="1" applyAlignment="1">
      <alignment horizontal="right" wrapText="1"/>
    </xf>
    <xf numFmtId="0" fontId="21" fillId="0" borderId="10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left" wrapText="1"/>
    </xf>
    <xf numFmtId="0" fontId="19" fillId="0" borderId="10" xfId="0" applyFont="1" applyBorder="1" applyAlignment="1">
      <alignment horizontal="right" wrapText="1"/>
    </xf>
    <xf numFmtId="0" fontId="18" fillId="0" borderId="10" xfId="0" applyFont="1" applyBorder="1" applyAlignment="1">
      <alignment horizontal="right" wrapText="1"/>
    </xf>
    <xf numFmtId="0" fontId="19" fillId="33" borderId="10" xfId="0" applyFont="1" applyFill="1" applyBorder="1" applyAlignment="1">
      <alignment horizontal="left" wrapText="1" indent="3"/>
    </xf>
    <xf numFmtId="0" fontId="19" fillId="33" borderId="10" xfId="0" applyFont="1" applyFill="1" applyBorder="1" applyAlignment="1">
      <alignment horizontal="right" wrapText="1"/>
    </xf>
    <xf numFmtId="0" fontId="18" fillId="33" borderId="10" xfId="0" applyFont="1" applyFill="1" applyBorder="1" applyAlignment="1">
      <alignment horizontal="left" wrapText="1" indent="3"/>
    </xf>
    <xf numFmtId="0" fontId="18" fillId="33" borderId="10" xfId="0" applyFont="1" applyFill="1" applyBorder="1" applyAlignment="1">
      <alignment horizontal="right" wrapText="1"/>
    </xf>
    <xf numFmtId="0" fontId="18" fillId="33" borderId="12" xfId="0" applyFont="1" applyFill="1" applyBorder="1" applyAlignment="1">
      <alignment horizontal="left" wrapText="1" indent="3"/>
    </xf>
    <xf numFmtId="4" fontId="18" fillId="33" borderId="13" xfId="0" applyNumberFormat="1" applyFont="1" applyFill="1" applyBorder="1" applyAlignment="1">
      <alignment horizontal="right" wrapText="1"/>
    </xf>
    <xf numFmtId="0" fontId="18" fillId="33" borderId="13" xfId="0" applyFont="1" applyFill="1" applyBorder="1" applyAlignment="1">
      <alignment horizontal="right" wrapText="1"/>
    </xf>
    <xf numFmtId="0" fontId="18" fillId="33" borderId="14" xfId="0" applyFont="1" applyFill="1" applyBorder="1" applyAlignment="1">
      <alignment horizontal="right" wrapText="1"/>
    </xf>
    <xf numFmtId="0" fontId="19" fillId="33" borderId="10" xfId="0" applyFont="1" applyFill="1" applyBorder="1" applyAlignment="1">
      <alignment horizontal="right" vertical="center" wrapText="1"/>
    </xf>
    <xf numFmtId="0" fontId="18" fillId="33" borderId="10" xfId="0" applyFont="1" applyFill="1" applyBorder="1" applyAlignment="1">
      <alignment horizontal="right" vertical="center" wrapText="1"/>
    </xf>
    <xf numFmtId="0" fontId="19" fillId="0" borderId="10" xfId="0" applyFont="1" applyBorder="1" applyAlignment="1">
      <alignment horizontal="left" vertical="center" wrapText="1"/>
    </xf>
    <xf numFmtId="4" fontId="19" fillId="0" borderId="10" xfId="0" applyNumberFormat="1" applyFont="1" applyBorder="1" applyAlignment="1">
      <alignment horizontal="right" vertical="center" wrapText="1"/>
    </xf>
    <xf numFmtId="0" fontId="19" fillId="0" borderId="10" xfId="0" applyFont="1" applyBorder="1" applyAlignment="1">
      <alignment horizontal="right" vertical="center" wrapText="1"/>
    </xf>
    <xf numFmtId="0" fontId="18" fillId="0" borderId="10" xfId="0" applyFont="1" applyBorder="1" applyAlignment="1">
      <alignment horizontal="right" vertical="center" wrapText="1"/>
    </xf>
    <xf numFmtId="0" fontId="18" fillId="0" borderId="0" xfId="0" applyFont="1" applyAlignment="1">
      <alignment vertical="center"/>
    </xf>
    <xf numFmtId="0" fontId="19" fillId="33" borderId="10" xfId="0" applyFont="1" applyFill="1" applyBorder="1" applyAlignment="1">
      <alignment horizontal="left" vertical="center" wrapText="1"/>
    </xf>
    <xf numFmtId="0" fontId="18" fillId="33" borderId="0" xfId="0" applyFont="1" applyFill="1" applyAlignment="1">
      <alignment vertical="center"/>
    </xf>
    <xf numFmtId="0" fontId="18" fillId="33" borderId="10" xfId="0" applyFont="1" applyFill="1" applyBorder="1" applyAlignment="1">
      <alignment vertical="center" wrapText="1"/>
    </xf>
    <xf numFmtId="0" fontId="24" fillId="0" borderId="0" xfId="0" applyFont="1"/>
    <xf numFmtId="0" fontId="24" fillId="33" borderId="0" xfId="0" applyFont="1" applyFill="1"/>
    <xf numFmtId="0" fontId="26" fillId="0" borderId="0" xfId="0" applyFont="1"/>
    <xf numFmtId="0" fontId="27" fillId="0" borderId="0" xfId="0" applyFont="1"/>
    <xf numFmtId="0" fontId="29" fillId="0" borderId="0" xfId="0" applyFont="1" applyAlignment="1">
      <alignment horizontal="center" vertical="center" wrapText="1"/>
    </xf>
    <xf numFmtId="0" fontId="31" fillId="0" borderId="0" xfId="43" applyFont="1" applyAlignment="1">
      <alignment horizontal="center" vertical="center" wrapText="1"/>
    </xf>
    <xf numFmtId="0" fontId="33" fillId="0" borderId="10" xfId="0" applyFont="1" applyBorder="1" applyAlignment="1">
      <alignment horizontal="center" vertical="center" wrapText="1" indent="1"/>
    </xf>
    <xf numFmtId="0" fontId="34" fillId="0" borderId="10" xfId="0" applyFont="1" applyBorder="1" applyAlignment="1">
      <alignment horizontal="center" vertical="center" wrapText="1"/>
    </xf>
    <xf numFmtId="0" fontId="19" fillId="36" borderId="10" xfId="0" applyFont="1" applyFill="1" applyBorder="1" applyAlignment="1">
      <alignment horizontal="left" vertical="center" wrapText="1" indent="1"/>
    </xf>
    <xf numFmtId="0" fontId="18" fillId="36" borderId="10" xfId="0" applyFont="1" applyFill="1" applyBorder="1" applyAlignment="1">
      <alignment horizontal="left" wrapText="1" indent="1"/>
    </xf>
    <xf numFmtId="0" fontId="35" fillId="36" borderId="10" xfId="0" applyFont="1" applyFill="1" applyBorder="1" applyAlignment="1">
      <alignment horizontal="left" wrapText="1" indent="1"/>
    </xf>
    <xf numFmtId="0" fontId="18" fillId="33" borderId="10" xfId="0" applyFont="1" applyFill="1" applyBorder="1" applyAlignment="1">
      <alignment horizontal="left" wrapText="1" indent="1"/>
    </xf>
    <xf numFmtId="164" fontId="36" fillId="33" borderId="10" xfId="42" applyNumberFormat="1" applyFont="1" applyFill="1" applyBorder="1" applyAlignment="1">
      <alignment wrapText="1"/>
    </xf>
    <xf numFmtId="4" fontId="36" fillId="0" borderId="10" xfId="0" applyNumberFormat="1" applyFont="1" applyBorder="1" applyAlignment="1">
      <alignment wrapText="1"/>
    </xf>
    <xf numFmtId="4" fontId="36" fillId="0" borderId="10" xfId="0" applyNumberFormat="1" applyFont="1" applyBorder="1" applyAlignment="1">
      <alignment horizontal="center" wrapText="1"/>
    </xf>
    <xf numFmtId="164" fontId="36" fillId="36" borderId="10" xfId="42" applyNumberFormat="1" applyFont="1" applyFill="1" applyBorder="1" applyAlignment="1">
      <alignment wrapText="1"/>
    </xf>
    <xf numFmtId="4" fontId="36" fillId="36" borderId="10" xfId="0" applyNumberFormat="1" applyFont="1" applyFill="1" applyBorder="1" applyAlignment="1">
      <alignment wrapText="1"/>
    </xf>
    <xf numFmtId="0" fontId="19" fillId="37" borderId="10" xfId="0" applyFont="1" applyFill="1" applyBorder="1" applyAlignment="1">
      <alignment horizontal="left" vertical="center" wrapText="1"/>
    </xf>
    <xf numFmtId="164" fontId="36" fillId="37" borderId="10" xfId="42" applyNumberFormat="1" applyFont="1" applyFill="1" applyBorder="1" applyAlignment="1">
      <alignment vertical="center" wrapText="1"/>
    </xf>
    <xf numFmtId="165" fontId="36" fillId="37" borderId="10" xfId="42" applyNumberFormat="1" applyFont="1" applyFill="1" applyBorder="1" applyAlignment="1">
      <alignment vertical="center" wrapText="1"/>
    </xf>
    <xf numFmtId="4" fontId="36" fillId="37" borderId="10" xfId="42" applyNumberFormat="1" applyFont="1" applyFill="1" applyBorder="1" applyAlignment="1">
      <alignment vertical="center" wrapText="1"/>
    </xf>
    <xf numFmtId="0" fontId="33" fillId="36" borderId="10" xfId="0" applyFont="1" applyFill="1" applyBorder="1" applyAlignment="1">
      <alignment horizontal="center" vertical="center" wrapText="1" indent="1"/>
    </xf>
    <xf numFmtId="0" fontId="37" fillId="0" borderId="10" xfId="0" applyFont="1" applyBorder="1" applyAlignment="1">
      <alignment vertical="center" wrapText="1"/>
    </xf>
    <xf numFmtId="4" fontId="36" fillId="0" borderId="10" xfId="44" applyNumberFormat="1" applyFont="1" applyBorder="1" applyAlignment="1">
      <alignment horizontal="right" wrapText="1"/>
    </xf>
    <xf numFmtId="4" fontId="36" fillId="0" borderId="10" xfId="0" applyNumberFormat="1" applyFont="1" applyBorder="1" applyAlignment="1">
      <alignment horizontal="right" wrapText="1"/>
    </xf>
    <xf numFmtId="0" fontId="38" fillId="0" borderId="10" xfId="0" applyFont="1" applyBorder="1" applyAlignment="1">
      <alignment horizontal="left" vertical="center"/>
    </xf>
    <xf numFmtId="4" fontId="27" fillId="0" borderId="10" xfId="0" applyNumberFormat="1" applyFont="1" applyBorder="1" applyAlignment="1">
      <alignment horizontal="right"/>
    </xf>
    <xf numFmtId="0" fontId="19" fillId="36" borderId="10" xfId="0" applyFont="1" applyFill="1" applyBorder="1" applyAlignment="1">
      <alignment horizontal="left" vertical="center" wrapText="1"/>
    </xf>
    <xf numFmtId="4" fontId="40" fillId="36" borderId="10" xfId="0" applyNumberFormat="1" applyFont="1" applyFill="1" applyBorder="1" applyAlignment="1">
      <alignment horizontal="right"/>
    </xf>
    <xf numFmtId="0" fontId="40" fillId="38" borderId="10" xfId="0" applyFont="1" applyFill="1" applyBorder="1" applyAlignment="1">
      <alignment horizontal="left" vertical="center" wrapText="1"/>
    </xf>
    <xf numFmtId="4" fontId="40" fillId="38" borderId="10" xfId="0" applyNumberFormat="1" applyFont="1" applyFill="1" applyBorder="1" applyAlignment="1">
      <alignment horizontal="right" vertical="center" wrapText="1"/>
    </xf>
    <xf numFmtId="0" fontId="27" fillId="39" borderId="10" xfId="0" applyFont="1" applyFill="1" applyBorder="1" applyAlignment="1">
      <alignment wrapText="1"/>
    </xf>
    <xf numFmtId="4" fontId="27" fillId="39" borderId="10" xfId="0" applyNumberFormat="1" applyFont="1" applyFill="1" applyBorder="1" applyAlignment="1">
      <alignment horizontal="right" vertical="center" wrapText="1"/>
    </xf>
    <xf numFmtId="4" fontId="27" fillId="0" borderId="10" xfId="0" applyNumberFormat="1" applyFont="1" applyBorder="1" applyAlignment="1">
      <alignment horizontal="right" vertical="center" wrapText="1"/>
    </xf>
    <xf numFmtId="4" fontId="20" fillId="0" borderId="10" xfId="0" applyNumberFormat="1" applyFont="1" applyBorder="1" applyAlignment="1">
      <alignment horizontal="right" vertical="center" wrapText="1"/>
    </xf>
    <xf numFmtId="0" fontId="41" fillId="0" borderId="10" xfId="0" applyFont="1" applyBorder="1" applyAlignment="1">
      <alignment horizontal="left" indent="1"/>
    </xf>
    <xf numFmtId="0" fontId="40" fillId="36" borderId="10" xfId="0" applyFont="1" applyFill="1" applyBorder="1" applyAlignment="1">
      <alignment horizontal="center" vertical="center" wrapText="1"/>
    </xf>
    <xf numFmtId="4" fontId="40" fillId="36" borderId="10" xfId="0" applyNumberFormat="1" applyFont="1" applyFill="1" applyBorder="1" applyAlignment="1">
      <alignment horizontal="right" vertical="center" wrapText="1"/>
    </xf>
    <xf numFmtId="0" fontId="27" fillId="39" borderId="10" xfId="0" applyFont="1" applyFill="1" applyBorder="1" applyAlignment="1">
      <alignment vertical="center" wrapText="1"/>
    </xf>
    <xf numFmtId="0" fontId="27" fillId="0" borderId="15" xfId="0" applyFont="1" applyBorder="1"/>
    <xf numFmtId="0" fontId="19" fillId="0" borderId="17" xfId="0" applyFont="1" applyBorder="1" applyAlignment="1">
      <alignment horizontal="left" vertical="center" wrapText="1"/>
    </xf>
    <xf numFmtId="166" fontId="36" fillId="0" borderId="17" xfId="42" applyNumberFormat="1" applyFont="1" applyFill="1" applyBorder="1" applyAlignment="1">
      <alignment wrapText="1"/>
    </xf>
    <xf numFmtId="0" fontId="27" fillId="39" borderId="17" xfId="0" applyFont="1" applyFill="1" applyBorder="1" applyAlignment="1">
      <alignment wrapText="1"/>
    </xf>
    <xf numFmtId="4" fontId="27" fillId="39" borderId="17" xfId="0" applyNumberFormat="1" applyFont="1" applyFill="1" applyBorder="1" applyAlignment="1">
      <alignment horizontal="right" wrapText="1"/>
    </xf>
    <xf numFmtId="0" fontId="23" fillId="0" borderId="10" xfId="0" applyFont="1" applyBorder="1" applyAlignment="1">
      <alignment horizontal="center" vertical="center" wrapText="1"/>
    </xf>
    <xf numFmtId="0" fontId="19" fillId="33" borderId="10" xfId="0" applyFont="1" applyFill="1" applyBorder="1" applyAlignment="1">
      <alignment horizontal="left" wrapText="1"/>
    </xf>
    <xf numFmtId="0" fontId="18" fillId="33" borderId="24" xfId="0" applyFont="1" applyFill="1" applyBorder="1" applyAlignment="1">
      <alignment horizontal="left" wrapText="1" indent="3"/>
    </xf>
    <xf numFmtId="4" fontId="18" fillId="33" borderId="0" xfId="0" applyNumberFormat="1" applyFont="1" applyFill="1" applyAlignment="1">
      <alignment horizontal="right" vertical="center" wrapText="1"/>
    </xf>
    <xf numFmtId="4" fontId="18" fillId="33" borderId="25" xfId="0" applyNumberFormat="1" applyFont="1" applyFill="1" applyBorder="1" applyAlignment="1">
      <alignment horizontal="right" vertical="center" wrapText="1"/>
    </xf>
    <xf numFmtId="0" fontId="28" fillId="34" borderId="10" xfId="0" applyFont="1" applyFill="1" applyBorder="1" applyAlignment="1">
      <alignment horizontal="left" wrapText="1" indent="1"/>
    </xf>
    <xf numFmtId="4" fontId="28" fillId="34" borderId="10" xfId="0" applyNumberFormat="1" applyFont="1" applyFill="1" applyBorder="1" applyAlignment="1">
      <alignment horizontal="right" wrapText="1"/>
    </xf>
    <xf numFmtId="0" fontId="25" fillId="33" borderId="10" xfId="0" applyFont="1" applyFill="1" applyBorder="1" applyAlignment="1">
      <alignment horizontal="left" wrapText="1" indent="1"/>
    </xf>
    <xf numFmtId="4" fontId="25" fillId="33" borderId="10" xfId="0" applyNumberFormat="1" applyFont="1" applyFill="1" applyBorder="1" applyAlignment="1">
      <alignment horizontal="right" wrapText="1"/>
    </xf>
    <xf numFmtId="0" fontId="19" fillId="33" borderId="10" xfId="0" applyFont="1" applyFill="1" applyBorder="1" applyAlignment="1">
      <alignment horizontal="left" wrapText="1" indent="4"/>
    </xf>
    <xf numFmtId="0" fontId="18" fillId="33" borderId="10" xfId="0" applyFont="1" applyFill="1" applyBorder="1" applyAlignment="1">
      <alignment horizontal="left" wrapText="1" indent="5"/>
    </xf>
    <xf numFmtId="4" fontId="28" fillId="34" borderId="10" xfId="0" applyNumberFormat="1" applyFont="1" applyFill="1" applyBorder="1" applyAlignment="1">
      <alignment horizontal="right" vertical="center" wrapText="1"/>
    </xf>
    <xf numFmtId="4" fontId="19" fillId="33" borderId="10" xfId="0" applyNumberFormat="1" applyFont="1" applyFill="1" applyBorder="1" applyAlignment="1">
      <alignment vertical="center" wrapText="1"/>
    </xf>
    <xf numFmtId="0" fontId="31" fillId="0" borderId="19" xfId="43" applyFont="1" applyBorder="1" applyAlignment="1">
      <alignment horizontal="center" vertical="center"/>
    </xf>
    <xf numFmtId="0" fontId="31" fillId="0" borderId="18" xfId="43" applyFont="1" applyBorder="1" applyAlignment="1">
      <alignment horizontal="center" vertical="center"/>
    </xf>
    <xf numFmtId="0" fontId="31" fillId="0" borderId="20" xfId="43" applyFont="1" applyBorder="1" applyAlignment="1">
      <alignment horizontal="center" vertical="center"/>
    </xf>
    <xf numFmtId="0" fontId="27" fillId="0" borderId="0" xfId="0" applyFont="1" applyAlignment="1">
      <alignment horizontal="center"/>
    </xf>
    <xf numFmtId="0" fontId="29" fillId="0" borderId="16" xfId="0" applyFont="1" applyBorder="1" applyAlignment="1">
      <alignment horizontal="center" vertical="center" wrapText="1"/>
    </xf>
    <xf numFmtId="0" fontId="31" fillId="35" borderId="0" xfId="43" applyFont="1" applyFill="1" applyAlignment="1">
      <alignment horizontal="center" vertical="center"/>
    </xf>
    <xf numFmtId="0" fontId="31" fillId="0" borderId="0" xfId="43" applyFont="1" applyAlignment="1">
      <alignment horizontal="center" vertical="center"/>
    </xf>
    <xf numFmtId="0" fontId="31" fillId="0" borderId="21" xfId="43" applyFont="1" applyBorder="1" applyAlignment="1">
      <alignment horizontal="center" vertical="center"/>
    </xf>
    <xf numFmtId="0" fontId="31" fillId="0" borderId="22" xfId="43" applyFont="1" applyBorder="1" applyAlignment="1">
      <alignment horizontal="center" vertical="center"/>
    </xf>
    <xf numFmtId="0" fontId="31" fillId="0" borderId="23" xfId="43" applyFont="1" applyBorder="1" applyAlignment="1">
      <alignment horizontal="center" vertical="center"/>
    </xf>
    <xf numFmtId="0" fontId="27" fillId="0" borderId="17" xfId="0" applyFont="1" applyBorder="1" applyAlignment="1">
      <alignment horizontal="center"/>
    </xf>
    <xf numFmtId="0" fontId="22" fillId="0" borderId="0" xfId="0" applyFont="1" applyAlignment="1">
      <alignment horizontal="center" vertical="center"/>
    </xf>
    <xf numFmtId="0" fontId="22" fillId="0" borderId="15" xfId="0" applyFont="1" applyBorder="1" applyAlignment="1">
      <alignment horizontal="center" vertical="center"/>
    </xf>
    <xf numFmtId="0" fontId="27" fillId="0" borderId="0" xfId="0" applyFont="1" applyAlignment="1">
      <alignment horizontal="right"/>
    </xf>
  </cellXfs>
  <cellStyles count="45">
    <cellStyle name="20% - Isticanje1" xfId="19" builtinId="30" customBuiltin="1"/>
    <cellStyle name="20% - Isticanje2" xfId="23" builtinId="34" customBuiltin="1"/>
    <cellStyle name="20% - Isticanje3" xfId="27" builtinId="38" customBuiltin="1"/>
    <cellStyle name="20% - Isticanje4" xfId="31" builtinId="42" customBuiltin="1"/>
    <cellStyle name="20% - Isticanje5" xfId="35" builtinId="46" customBuiltin="1"/>
    <cellStyle name="20% - Isticanje6" xfId="39" builtinId="50" customBuiltin="1"/>
    <cellStyle name="40% - Isticanje1" xfId="20" builtinId="31" customBuiltin="1"/>
    <cellStyle name="40% - Isticanje2" xfId="24" builtinId="35" customBuiltin="1"/>
    <cellStyle name="40% - Isticanje3" xfId="28" builtinId="39" customBuiltin="1"/>
    <cellStyle name="40% - Isticanje4" xfId="32" builtinId="43" customBuiltin="1"/>
    <cellStyle name="40% - Isticanje5" xfId="36" builtinId="47" customBuiltin="1"/>
    <cellStyle name="40% - Isticanje6" xfId="40" builtinId="51" customBuiltin="1"/>
    <cellStyle name="60% - Isticanje1" xfId="21" builtinId="32" customBuiltin="1"/>
    <cellStyle name="60% - Isticanje2" xfId="25" builtinId="36" customBuiltin="1"/>
    <cellStyle name="60% - Isticanje3" xfId="29" builtinId="40" customBuiltin="1"/>
    <cellStyle name="60% - Isticanje4" xfId="33" builtinId="44" customBuiltin="1"/>
    <cellStyle name="60% - Isticanje5" xfId="37" builtinId="48" customBuiltin="1"/>
    <cellStyle name="60% - Isticanje6" xfId="41" builtinId="52" customBuiltin="1"/>
    <cellStyle name="Bilješka" xfId="15" builtinId="10" customBuiltin="1"/>
    <cellStyle name="Dobro" xfId="6" builtinId="26" customBuiltin="1"/>
    <cellStyle name="Isticanje1" xfId="18" builtinId="29" customBuiltin="1"/>
    <cellStyle name="Isticanje2" xfId="22" builtinId="33" customBuiltin="1"/>
    <cellStyle name="Isticanje3" xfId="26" builtinId="37" customBuiltin="1"/>
    <cellStyle name="Isticanje4" xfId="30" builtinId="41" customBuiltin="1"/>
    <cellStyle name="Isticanje5" xfId="34" builtinId="45" customBuiltin="1"/>
    <cellStyle name="Isticanje6" xfId="38" builtinId="49" customBuiltin="1"/>
    <cellStyle name="Izlaz" xfId="10" builtinId="21" customBuiltin="1"/>
    <cellStyle name="Izračun" xfId="11" builtinId="22" customBuiltin="1"/>
    <cellStyle name="Loše" xfId="7" builtinId="27" customBuiltin="1"/>
    <cellStyle name="Naslov" xfId="1" builtinId="15" customBuiltin="1"/>
    <cellStyle name="Naslov 1" xfId="2" builtinId="16" customBuiltin="1"/>
    <cellStyle name="Naslov 2" xfId="3" builtinId="17" customBuiltin="1"/>
    <cellStyle name="Naslov 3" xfId="4" builtinId="18" customBuiltin="1"/>
    <cellStyle name="Naslov 4" xfId="5" builtinId="19" customBuiltin="1"/>
    <cellStyle name="Neutralno" xfId="8" builtinId="28" customBuiltin="1"/>
    <cellStyle name="Normalno" xfId="0" builtinId="0"/>
    <cellStyle name="Obično_bilanca" xfId="43" xr:uid="{A0A5564A-F0FE-4876-96E3-816AE84B8310}"/>
    <cellStyle name="Povezana ćelija" xfId="12" builtinId="24" customBuiltin="1"/>
    <cellStyle name="Provjera ćelije" xfId="13" builtinId="23" customBuiltin="1"/>
    <cellStyle name="Tekst objašnjenja" xfId="16" builtinId="53" customBuiltin="1"/>
    <cellStyle name="Tekst upozorenja" xfId="14" builtinId="11" customBuiltin="1"/>
    <cellStyle name="Ukupni zbroj" xfId="17" builtinId="25" customBuiltin="1"/>
    <cellStyle name="Unos" xfId="9" builtinId="20" customBuiltin="1"/>
    <cellStyle name="Valuta" xfId="42" builtinId="4"/>
    <cellStyle name="Zarez 2" xfId="44" xr:uid="{AD98C414-2E7F-4FFC-AD4D-7BAB82D0AA04}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8A6BAB-7FA8-456B-894F-90233ADC9274}">
  <dimension ref="A1:G42"/>
  <sheetViews>
    <sheetView tabSelected="1" topLeftCell="A28" zoomScaleNormal="100" workbookViewId="0">
      <selection activeCell="E43" sqref="E43"/>
    </sheetView>
  </sheetViews>
  <sheetFormatPr defaultRowHeight="14.4" x14ac:dyDescent="0.3"/>
  <cols>
    <col min="1" max="1" width="38.44140625" customWidth="1"/>
    <col min="2" max="2" width="17.77734375" customWidth="1"/>
    <col min="3" max="4" width="15.77734375" customWidth="1"/>
    <col min="5" max="5" width="17.77734375" customWidth="1"/>
    <col min="6" max="7" width="9" customWidth="1"/>
  </cols>
  <sheetData>
    <row r="1" spans="1:7" ht="68.400000000000006" customHeight="1" thickBot="1" x14ac:dyDescent="0.35">
      <c r="A1" s="103" t="s">
        <v>175</v>
      </c>
      <c r="B1" s="103"/>
      <c r="C1" s="103"/>
      <c r="D1" s="103"/>
      <c r="E1" s="103"/>
      <c r="F1" s="103"/>
      <c r="G1" s="103"/>
    </row>
    <row r="2" spans="1:7" ht="17.399999999999999" x14ac:dyDescent="0.3">
      <c r="A2" s="46"/>
      <c r="B2" s="46"/>
      <c r="C2" s="46" t="s">
        <v>148</v>
      </c>
      <c r="D2" s="46"/>
      <c r="E2" s="46"/>
      <c r="F2" s="46"/>
      <c r="G2" s="46"/>
    </row>
    <row r="3" spans="1:7" ht="20.399999999999999" x14ac:dyDescent="0.3">
      <c r="A3" s="104" t="s">
        <v>149</v>
      </c>
      <c r="B3" s="104"/>
      <c r="C3" s="104"/>
      <c r="D3" s="104"/>
      <c r="E3" s="104"/>
      <c r="F3" s="104"/>
      <c r="G3" s="104"/>
    </row>
    <row r="4" spans="1:7" ht="17.399999999999999" x14ac:dyDescent="0.3">
      <c r="A4" s="47"/>
      <c r="B4" s="47"/>
      <c r="C4" s="47"/>
      <c r="D4" s="47"/>
      <c r="E4" s="47"/>
      <c r="F4" s="47"/>
      <c r="G4" s="47"/>
    </row>
    <row r="5" spans="1:7" ht="17.399999999999999" x14ac:dyDescent="0.3">
      <c r="A5" s="105" t="s">
        <v>150</v>
      </c>
      <c r="B5" s="105"/>
      <c r="C5" s="105"/>
      <c r="D5" s="105"/>
      <c r="E5" s="105"/>
      <c r="F5" s="105"/>
      <c r="G5" s="105"/>
    </row>
    <row r="6" spans="1:7" ht="46.8" customHeight="1" x14ac:dyDescent="0.3">
      <c r="A6" s="48" t="s">
        <v>82</v>
      </c>
      <c r="B6" s="49" t="s">
        <v>87</v>
      </c>
      <c r="C6" s="49" t="s">
        <v>83</v>
      </c>
      <c r="D6" s="49" t="s">
        <v>84</v>
      </c>
      <c r="E6" s="49" t="s">
        <v>88</v>
      </c>
      <c r="F6" s="49" t="s">
        <v>85</v>
      </c>
      <c r="G6" s="49" t="s">
        <v>86</v>
      </c>
    </row>
    <row r="7" spans="1:7" x14ac:dyDescent="0.3">
      <c r="A7" s="50" t="s">
        <v>150</v>
      </c>
      <c r="B7" s="51"/>
      <c r="C7" s="51"/>
      <c r="D7" s="51"/>
      <c r="E7" s="51"/>
      <c r="F7" s="51"/>
      <c r="G7" s="52"/>
    </row>
    <row r="8" spans="1:7" x14ac:dyDescent="0.3">
      <c r="A8" s="53" t="s">
        <v>151</v>
      </c>
      <c r="B8" s="54">
        <v>1454982.7</v>
      </c>
      <c r="C8" s="54">
        <v>1657606.46</v>
      </c>
      <c r="D8" s="54">
        <v>1657606.46</v>
      </c>
      <c r="E8" s="54">
        <v>1559451.22</v>
      </c>
      <c r="F8" s="55">
        <f t="shared" ref="F8:F14" si="0">E8/B8*100</f>
        <v>107.18005238137881</v>
      </c>
      <c r="G8" s="55">
        <f t="shared" ref="G8:G13" si="1">E8/D8*100</f>
        <v>94.078495567639138</v>
      </c>
    </row>
    <row r="9" spans="1:7" x14ac:dyDescent="0.3">
      <c r="A9" s="53" t="s">
        <v>152</v>
      </c>
      <c r="B9" s="54">
        <v>0</v>
      </c>
      <c r="C9" s="54">
        <v>0</v>
      </c>
      <c r="D9" s="54">
        <v>0</v>
      </c>
      <c r="E9" s="54">
        <v>0</v>
      </c>
      <c r="F9" s="56" t="s">
        <v>153</v>
      </c>
      <c r="G9" s="55" t="s">
        <v>154</v>
      </c>
    </row>
    <row r="10" spans="1:7" x14ac:dyDescent="0.3">
      <c r="A10" s="51" t="s">
        <v>89</v>
      </c>
      <c r="B10" s="57">
        <f>B8+B9</f>
        <v>1454982.7</v>
      </c>
      <c r="C10" s="57">
        <f>C8+C9</f>
        <v>1657606.46</v>
      </c>
      <c r="D10" s="57">
        <f t="shared" ref="D10" si="2">D8+D9</f>
        <v>1657606.46</v>
      </c>
      <c r="E10" s="57">
        <f>E8+E9</f>
        <v>1559451.22</v>
      </c>
      <c r="F10" s="58">
        <f t="shared" si="0"/>
        <v>107.18005238137881</v>
      </c>
      <c r="G10" s="58">
        <f t="shared" si="1"/>
        <v>94.078495567639138</v>
      </c>
    </row>
    <row r="11" spans="1:7" x14ac:dyDescent="0.3">
      <c r="A11" s="53" t="s">
        <v>155</v>
      </c>
      <c r="B11" s="54">
        <v>1419935.08</v>
      </c>
      <c r="C11" s="54">
        <v>1669685.19</v>
      </c>
      <c r="D11" s="54">
        <v>1669685.19</v>
      </c>
      <c r="E11" s="54">
        <v>1655358.76</v>
      </c>
      <c r="F11" s="55">
        <f t="shared" si="0"/>
        <v>116.57989039893289</v>
      </c>
      <c r="G11" s="55">
        <f t="shared" si="1"/>
        <v>99.141968193417355</v>
      </c>
    </row>
    <row r="12" spans="1:7" x14ac:dyDescent="0.3">
      <c r="A12" s="53" t="s">
        <v>156</v>
      </c>
      <c r="B12" s="54">
        <v>57359.13</v>
      </c>
      <c r="C12" s="54">
        <v>56968.82</v>
      </c>
      <c r="D12" s="54">
        <v>56968.82</v>
      </c>
      <c r="E12" s="54">
        <v>56611.32</v>
      </c>
      <c r="F12" s="55">
        <f t="shared" si="0"/>
        <v>98.696266836683193</v>
      </c>
      <c r="G12" s="55">
        <f t="shared" si="1"/>
        <v>99.372463744202534</v>
      </c>
    </row>
    <row r="13" spans="1:7" x14ac:dyDescent="0.3">
      <c r="A13" s="51" t="s">
        <v>90</v>
      </c>
      <c r="B13" s="57">
        <f>B11+B12</f>
        <v>1477294.21</v>
      </c>
      <c r="C13" s="57">
        <f t="shared" ref="C13:E13" si="3">C11+C12</f>
        <v>1726654.01</v>
      </c>
      <c r="D13" s="57">
        <f t="shared" si="3"/>
        <v>1726654.01</v>
      </c>
      <c r="E13" s="57">
        <f t="shared" si="3"/>
        <v>1711970.08</v>
      </c>
      <c r="F13" s="58">
        <f t="shared" si="0"/>
        <v>115.88552019032147</v>
      </c>
      <c r="G13" s="58">
        <f t="shared" si="1"/>
        <v>99.149573109901738</v>
      </c>
    </row>
    <row r="14" spans="1:7" x14ac:dyDescent="0.3">
      <c r="A14" s="59" t="s">
        <v>157</v>
      </c>
      <c r="B14" s="60">
        <f>B10-B13</f>
        <v>-22311.510000000009</v>
      </c>
      <c r="C14" s="61">
        <f t="shared" ref="C14:E14" si="4">C10-C13</f>
        <v>-69047.550000000047</v>
      </c>
      <c r="D14" s="61">
        <f t="shared" si="4"/>
        <v>-69047.550000000047</v>
      </c>
      <c r="E14" s="61">
        <f t="shared" si="4"/>
        <v>-152518.8600000001</v>
      </c>
      <c r="F14" s="62">
        <f t="shared" si="0"/>
        <v>683.58824660455537</v>
      </c>
      <c r="G14" s="62">
        <v>220.89</v>
      </c>
    </row>
    <row r="15" spans="1:7" x14ac:dyDescent="0.3">
      <c r="A15" s="82"/>
      <c r="B15" s="83"/>
      <c r="C15" s="83"/>
      <c r="D15" s="83"/>
      <c r="E15" s="83"/>
      <c r="F15" s="83"/>
      <c r="G15" s="83"/>
    </row>
    <row r="16" spans="1:7" ht="17.399999999999999" x14ac:dyDescent="0.3">
      <c r="A16" s="99" t="s">
        <v>158</v>
      </c>
      <c r="B16" s="100"/>
      <c r="C16" s="100"/>
      <c r="D16" s="100"/>
      <c r="E16" s="100"/>
      <c r="F16" s="100"/>
      <c r="G16" s="101"/>
    </row>
    <row r="17" spans="1:7" ht="46.8" customHeight="1" x14ac:dyDescent="0.3">
      <c r="A17" s="48" t="s">
        <v>82</v>
      </c>
      <c r="B17" s="49" t="s">
        <v>87</v>
      </c>
      <c r="C17" s="49" t="s">
        <v>83</v>
      </c>
      <c r="D17" s="49" t="s">
        <v>84</v>
      </c>
      <c r="E17" s="49" t="s">
        <v>88</v>
      </c>
      <c r="F17" s="49" t="s">
        <v>85</v>
      </c>
      <c r="G17" s="49" t="s">
        <v>86</v>
      </c>
    </row>
    <row r="18" spans="1:7" x14ac:dyDescent="0.3">
      <c r="A18" s="50" t="s">
        <v>159</v>
      </c>
      <c r="B18" s="63"/>
      <c r="C18" s="63"/>
      <c r="D18" s="63"/>
      <c r="E18" s="63"/>
      <c r="F18" s="63"/>
      <c r="G18" s="63"/>
    </row>
    <row r="19" spans="1:7" x14ac:dyDescent="0.3">
      <c r="A19" s="64" t="s">
        <v>160</v>
      </c>
      <c r="B19" s="65">
        <v>0</v>
      </c>
      <c r="C19" s="66">
        <v>0</v>
      </c>
      <c r="D19" s="66">
        <v>0</v>
      </c>
      <c r="E19" s="66">
        <v>0</v>
      </c>
      <c r="F19" s="66">
        <v>0</v>
      </c>
      <c r="G19" s="66">
        <v>0</v>
      </c>
    </row>
    <row r="20" spans="1:7" x14ac:dyDescent="0.3">
      <c r="A20" s="67" t="s">
        <v>161</v>
      </c>
      <c r="B20" s="68">
        <v>0</v>
      </c>
      <c r="C20" s="68">
        <v>0</v>
      </c>
      <c r="D20" s="68">
        <v>0</v>
      </c>
      <c r="E20" s="68">
        <v>0</v>
      </c>
      <c r="F20" s="68">
        <v>0</v>
      </c>
      <c r="G20" s="68">
        <v>0</v>
      </c>
    </row>
    <row r="21" spans="1:7" x14ac:dyDescent="0.3">
      <c r="A21" s="69" t="s">
        <v>162</v>
      </c>
      <c r="B21" s="70">
        <v>0</v>
      </c>
      <c r="C21" s="70">
        <v>0</v>
      </c>
      <c r="D21" s="70">
        <v>0</v>
      </c>
      <c r="E21" s="70">
        <v>0</v>
      </c>
      <c r="F21" s="70">
        <v>0</v>
      </c>
      <c r="G21" s="70">
        <v>0</v>
      </c>
    </row>
    <row r="22" spans="1:7" ht="17.399999999999999" x14ac:dyDescent="0.3">
      <c r="A22" s="106"/>
      <c r="B22" s="107"/>
      <c r="C22" s="107"/>
      <c r="D22" s="107"/>
      <c r="E22" s="107"/>
      <c r="F22" s="107"/>
      <c r="G22" s="108"/>
    </row>
    <row r="23" spans="1:7" ht="17.399999999999999" x14ac:dyDescent="0.3">
      <c r="A23" s="99" t="s">
        <v>163</v>
      </c>
      <c r="B23" s="100"/>
      <c r="C23" s="100"/>
      <c r="D23" s="100"/>
      <c r="E23" s="100"/>
      <c r="F23" s="100"/>
      <c r="G23" s="101"/>
    </row>
    <row r="24" spans="1:7" ht="46.8" customHeight="1" x14ac:dyDescent="0.3">
      <c r="A24" s="48" t="s">
        <v>82</v>
      </c>
      <c r="B24" s="49" t="s">
        <v>87</v>
      </c>
      <c r="C24" s="49" t="s">
        <v>83</v>
      </c>
      <c r="D24" s="49" t="s">
        <v>84</v>
      </c>
      <c r="E24" s="49" t="s">
        <v>88</v>
      </c>
      <c r="F24" s="49" t="s">
        <v>85</v>
      </c>
      <c r="G24" s="49" t="s">
        <v>86</v>
      </c>
    </row>
    <row r="25" spans="1:7" x14ac:dyDescent="0.3">
      <c r="A25" s="71" t="s">
        <v>164</v>
      </c>
      <c r="B25" s="72">
        <f>B26-B27</f>
        <v>91359.06</v>
      </c>
      <c r="C25" s="72">
        <f t="shared" ref="C25:E25" si="5">C26-C27</f>
        <v>0</v>
      </c>
      <c r="D25" s="72">
        <f t="shared" si="5"/>
        <v>0</v>
      </c>
      <c r="E25" s="72">
        <f t="shared" si="5"/>
        <v>69047.55</v>
      </c>
      <c r="F25" s="72">
        <f>E25/B25*100</f>
        <v>75.57821851494532</v>
      </c>
      <c r="G25" s="72"/>
    </row>
    <row r="26" spans="1:7" ht="28.2" x14ac:dyDescent="0.3">
      <c r="A26" s="73" t="s">
        <v>165</v>
      </c>
      <c r="B26" s="74">
        <v>91499.06</v>
      </c>
      <c r="C26" s="74">
        <v>0</v>
      </c>
      <c r="D26" s="74">
        <v>0</v>
      </c>
      <c r="E26" s="74">
        <v>69215.55</v>
      </c>
      <c r="F26" s="75">
        <f t="shared" ref="F26:F27" si="6">E26/B26*100</f>
        <v>75.646186966292333</v>
      </c>
      <c r="G26" s="75"/>
    </row>
    <row r="27" spans="1:7" x14ac:dyDescent="0.3">
      <c r="A27" s="73" t="s">
        <v>166</v>
      </c>
      <c r="B27" s="74">
        <v>140</v>
      </c>
      <c r="C27" s="74">
        <v>0</v>
      </c>
      <c r="D27" s="74">
        <v>0</v>
      </c>
      <c r="E27" s="74">
        <v>168</v>
      </c>
      <c r="F27" s="76">
        <f t="shared" si="6"/>
        <v>120</v>
      </c>
      <c r="G27" s="75"/>
    </row>
    <row r="28" spans="1:7" x14ac:dyDescent="0.3">
      <c r="A28" s="84"/>
      <c r="B28" s="85"/>
      <c r="C28" s="85"/>
      <c r="D28" s="85"/>
      <c r="E28" s="85"/>
      <c r="F28" s="85"/>
      <c r="G28" s="85"/>
    </row>
    <row r="29" spans="1:7" ht="17.399999999999999" x14ac:dyDescent="0.3">
      <c r="A29" s="99" t="s">
        <v>167</v>
      </c>
      <c r="B29" s="100"/>
      <c r="C29" s="100"/>
      <c r="D29" s="100"/>
      <c r="E29" s="100"/>
      <c r="F29" s="100"/>
      <c r="G29" s="101"/>
    </row>
    <row r="30" spans="1:7" ht="46.8" customHeight="1" x14ac:dyDescent="0.3">
      <c r="A30" s="48" t="s">
        <v>82</v>
      </c>
      <c r="B30" s="49" t="s">
        <v>87</v>
      </c>
      <c r="C30" s="49" t="s">
        <v>83</v>
      </c>
      <c r="D30" s="49" t="s">
        <v>84</v>
      </c>
      <c r="E30" s="49" t="s">
        <v>88</v>
      </c>
      <c r="F30" s="49" t="s">
        <v>85</v>
      </c>
      <c r="G30" s="49" t="s">
        <v>86</v>
      </c>
    </row>
    <row r="31" spans="1:7" x14ac:dyDescent="0.3">
      <c r="A31" s="77"/>
      <c r="B31" s="77"/>
      <c r="C31" s="77"/>
      <c r="D31" s="77"/>
      <c r="E31" s="77"/>
      <c r="F31" s="77"/>
      <c r="G31" s="77"/>
    </row>
    <row r="32" spans="1:7" ht="27.6" x14ac:dyDescent="0.3">
      <c r="A32" s="78" t="s">
        <v>168</v>
      </c>
      <c r="B32" s="79">
        <f>B14+B21+B25</f>
        <v>69047.549999999988</v>
      </c>
      <c r="C32" s="79">
        <f>C14+C21+C25</f>
        <v>-69047.550000000047</v>
      </c>
      <c r="D32" s="79">
        <f>D14+D21+D25</f>
        <v>-69047.550000000047</v>
      </c>
      <c r="E32" s="79">
        <f>E14+E21+E25</f>
        <v>-83471.3100000001</v>
      </c>
      <c r="F32" s="79">
        <f>E32/B32*100</f>
        <v>-120.88960433788036</v>
      </c>
      <c r="G32" s="79">
        <f>E32/D32*100</f>
        <v>120.88960433788026</v>
      </c>
    </row>
    <row r="33" spans="1:7" x14ac:dyDescent="0.3">
      <c r="A33" s="80" t="s">
        <v>169</v>
      </c>
      <c r="B33" s="74">
        <v>124103.67999999999</v>
      </c>
      <c r="C33" s="74">
        <v>0</v>
      </c>
      <c r="D33" s="74">
        <v>0</v>
      </c>
      <c r="E33" s="74">
        <v>58163.95</v>
      </c>
      <c r="F33" s="75">
        <f t="shared" ref="F33:F34" si="7">E33/B33*100</f>
        <v>46.86722424347127</v>
      </c>
      <c r="G33" s="74"/>
    </row>
    <row r="34" spans="1:7" x14ac:dyDescent="0.3">
      <c r="A34" s="80" t="s">
        <v>170</v>
      </c>
      <c r="B34" s="74">
        <v>54057.13</v>
      </c>
      <c r="C34" s="74">
        <v>0</v>
      </c>
      <c r="D34" s="74">
        <v>0</v>
      </c>
      <c r="E34" s="74">
        <v>141635.26</v>
      </c>
      <c r="F34" s="75">
        <f t="shared" si="7"/>
        <v>262.01032130266628</v>
      </c>
      <c r="G34" s="74"/>
    </row>
    <row r="38" spans="1:7" s="45" customFormat="1" ht="13.8" x14ac:dyDescent="0.25">
      <c r="A38" s="45" t="s">
        <v>176</v>
      </c>
      <c r="D38" s="112" t="s">
        <v>181</v>
      </c>
      <c r="E38" s="112"/>
      <c r="F38" s="112"/>
      <c r="G38" s="112"/>
    </row>
    <row r="39" spans="1:7" s="45" customFormat="1" ht="13.8" x14ac:dyDescent="0.25">
      <c r="A39" s="45" t="s">
        <v>177</v>
      </c>
      <c r="E39" s="81"/>
      <c r="F39" s="81"/>
      <c r="G39" s="81"/>
    </row>
    <row r="40" spans="1:7" s="45" customFormat="1" ht="13.8" x14ac:dyDescent="0.25">
      <c r="A40" s="45" t="s">
        <v>178</v>
      </c>
      <c r="E40" s="109" t="s">
        <v>182</v>
      </c>
      <c r="F40" s="109"/>
      <c r="G40" s="109"/>
    </row>
    <row r="41" spans="1:7" s="45" customFormat="1" ht="13.8" x14ac:dyDescent="0.25"/>
    <row r="42" spans="1:7" s="45" customFormat="1" ht="13.8" x14ac:dyDescent="0.25"/>
  </sheetData>
  <mergeCells count="9">
    <mergeCell ref="A29:G29"/>
    <mergeCell ref="E40:G40"/>
    <mergeCell ref="A1:G1"/>
    <mergeCell ref="A3:G3"/>
    <mergeCell ref="A5:G5"/>
    <mergeCell ref="A16:G16"/>
    <mergeCell ref="A22:G22"/>
    <mergeCell ref="A23:G23"/>
    <mergeCell ref="D38:G38"/>
  </mergeCells>
  <pageMargins left="0.7" right="0.7" top="0.75" bottom="0.75" header="0.3" footer="0.3"/>
  <pageSetup paperSize="9" scale="7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137882-256C-48ED-9308-BB0F06F14B77}">
  <dimension ref="A1:G42"/>
  <sheetViews>
    <sheetView topLeftCell="A25" zoomScaleNormal="100" workbookViewId="0">
      <selection activeCell="A38" sqref="A38"/>
    </sheetView>
  </sheetViews>
  <sheetFormatPr defaultRowHeight="14.4" x14ac:dyDescent="0.3"/>
  <cols>
    <col min="1" max="1" width="38.44140625" customWidth="1"/>
    <col min="2" max="2" width="17.77734375" customWidth="1"/>
    <col min="3" max="4" width="15.77734375" customWidth="1"/>
    <col min="5" max="5" width="17.77734375" customWidth="1"/>
    <col min="6" max="7" width="9" customWidth="1"/>
  </cols>
  <sheetData>
    <row r="1" spans="1:7" ht="68.400000000000006" customHeight="1" thickBot="1" x14ac:dyDescent="0.35">
      <c r="A1" s="103" t="s">
        <v>173</v>
      </c>
      <c r="B1" s="103"/>
      <c r="C1" s="103"/>
      <c r="D1" s="103"/>
      <c r="E1" s="103"/>
      <c r="F1" s="103"/>
      <c r="G1" s="103"/>
    </row>
    <row r="2" spans="1:7" ht="17.399999999999999" x14ac:dyDescent="0.3">
      <c r="A2" s="46"/>
      <c r="B2" s="46"/>
      <c r="C2" s="46" t="s">
        <v>148</v>
      </c>
      <c r="D2" s="46"/>
      <c r="E2" s="46"/>
      <c r="F2" s="46"/>
      <c r="G2" s="46"/>
    </row>
    <row r="3" spans="1:7" ht="20.399999999999999" x14ac:dyDescent="0.3">
      <c r="A3" s="104" t="s">
        <v>149</v>
      </c>
      <c r="B3" s="104"/>
      <c r="C3" s="104"/>
      <c r="D3" s="104"/>
      <c r="E3" s="104"/>
      <c r="F3" s="104"/>
      <c r="G3" s="104"/>
    </row>
    <row r="4" spans="1:7" ht="17.399999999999999" x14ac:dyDescent="0.3">
      <c r="A4" s="47"/>
      <c r="B4" s="47"/>
      <c r="C4" s="47"/>
      <c r="D4" s="47"/>
      <c r="E4" s="47"/>
      <c r="F4" s="47"/>
      <c r="G4" s="47"/>
    </row>
    <row r="5" spans="1:7" ht="17.399999999999999" x14ac:dyDescent="0.3">
      <c r="A5" s="105" t="s">
        <v>150</v>
      </c>
      <c r="B5" s="105"/>
      <c r="C5" s="105"/>
      <c r="D5" s="105"/>
      <c r="E5" s="105"/>
      <c r="F5" s="105"/>
      <c r="G5" s="105"/>
    </row>
    <row r="6" spans="1:7" ht="46.8" customHeight="1" x14ac:dyDescent="0.3">
      <c r="A6" s="48" t="s">
        <v>82</v>
      </c>
      <c r="B6" s="49" t="s">
        <v>87</v>
      </c>
      <c r="C6" s="49" t="s">
        <v>83</v>
      </c>
      <c r="D6" s="49" t="s">
        <v>84</v>
      </c>
      <c r="E6" s="49" t="s">
        <v>88</v>
      </c>
      <c r="F6" s="49" t="s">
        <v>85</v>
      </c>
      <c r="G6" s="49" t="s">
        <v>86</v>
      </c>
    </row>
    <row r="7" spans="1:7" x14ac:dyDescent="0.3">
      <c r="A7" s="50" t="s">
        <v>150</v>
      </c>
      <c r="B7" s="51"/>
      <c r="C7" s="51"/>
      <c r="D7" s="51"/>
      <c r="E7" s="51"/>
      <c r="F7" s="51"/>
      <c r="G7" s="52"/>
    </row>
    <row r="8" spans="1:7" x14ac:dyDescent="0.3">
      <c r="A8" s="53" t="s">
        <v>151</v>
      </c>
      <c r="B8" s="54">
        <v>1454982.7</v>
      </c>
      <c r="C8" s="54">
        <v>1657606.46</v>
      </c>
      <c r="D8" s="54">
        <v>1657606.46</v>
      </c>
      <c r="E8" s="54">
        <v>1559451.22</v>
      </c>
      <c r="F8" s="55">
        <f t="shared" ref="F8:F14" si="0">E8/B8*100</f>
        <v>107.18005238137881</v>
      </c>
      <c r="G8" s="55">
        <f t="shared" ref="G8:G13" si="1">E8/D8*100</f>
        <v>94.078495567639138</v>
      </c>
    </row>
    <row r="9" spans="1:7" x14ac:dyDescent="0.3">
      <c r="A9" s="53" t="s">
        <v>152</v>
      </c>
      <c r="B9" s="54">
        <v>0</v>
      </c>
      <c r="C9" s="54">
        <v>0</v>
      </c>
      <c r="D9" s="54">
        <v>0</v>
      </c>
      <c r="E9" s="54">
        <v>0</v>
      </c>
      <c r="F9" s="56" t="s">
        <v>153</v>
      </c>
      <c r="G9" s="55" t="s">
        <v>154</v>
      </c>
    </row>
    <row r="10" spans="1:7" x14ac:dyDescent="0.3">
      <c r="A10" s="51" t="s">
        <v>89</v>
      </c>
      <c r="B10" s="57">
        <f>B8+B9</f>
        <v>1454982.7</v>
      </c>
      <c r="C10" s="57">
        <f>C8+C9</f>
        <v>1657606.46</v>
      </c>
      <c r="D10" s="57">
        <f t="shared" ref="D10" si="2">D8+D9</f>
        <v>1657606.46</v>
      </c>
      <c r="E10" s="57">
        <f>E8+E9</f>
        <v>1559451.22</v>
      </c>
      <c r="F10" s="58">
        <f t="shared" si="0"/>
        <v>107.18005238137881</v>
      </c>
      <c r="G10" s="58">
        <f t="shared" si="1"/>
        <v>94.078495567639138</v>
      </c>
    </row>
    <row r="11" spans="1:7" x14ac:dyDescent="0.3">
      <c r="A11" s="53" t="s">
        <v>155</v>
      </c>
      <c r="B11" s="54">
        <v>1419935.08</v>
      </c>
      <c r="C11" s="54">
        <v>1669685.19</v>
      </c>
      <c r="D11" s="54">
        <v>1669685.19</v>
      </c>
      <c r="E11" s="54">
        <v>1655358.76</v>
      </c>
      <c r="F11" s="55">
        <f t="shared" si="0"/>
        <v>116.57989039893289</v>
      </c>
      <c r="G11" s="55">
        <f t="shared" si="1"/>
        <v>99.141968193417355</v>
      </c>
    </row>
    <row r="12" spans="1:7" x14ac:dyDescent="0.3">
      <c r="A12" s="53" t="s">
        <v>156</v>
      </c>
      <c r="B12" s="54">
        <v>57359.13</v>
      </c>
      <c r="C12" s="54">
        <v>56968.82</v>
      </c>
      <c r="D12" s="54">
        <v>56968.82</v>
      </c>
      <c r="E12" s="54">
        <v>56611.32</v>
      </c>
      <c r="F12" s="55">
        <f t="shared" si="0"/>
        <v>98.696266836683193</v>
      </c>
      <c r="G12" s="55">
        <f t="shared" si="1"/>
        <v>99.372463744202534</v>
      </c>
    </row>
    <row r="13" spans="1:7" x14ac:dyDescent="0.3">
      <c r="A13" s="51" t="s">
        <v>90</v>
      </c>
      <c r="B13" s="57">
        <f>B11+B12</f>
        <v>1477294.21</v>
      </c>
      <c r="C13" s="57">
        <f t="shared" ref="C13:E13" si="3">C11+C12</f>
        <v>1726654.01</v>
      </c>
      <c r="D13" s="57">
        <f t="shared" si="3"/>
        <v>1726654.01</v>
      </c>
      <c r="E13" s="57">
        <f t="shared" si="3"/>
        <v>1711970.08</v>
      </c>
      <c r="F13" s="58">
        <f t="shared" si="0"/>
        <v>115.88552019032147</v>
      </c>
      <c r="G13" s="58">
        <f t="shared" si="1"/>
        <v>99.149573109901738</v>
      </c>
    </row>
    <row r="14" spans="1:7" x14ac:dyDescent="0.3">
      <c r="A14" s="59" t="s">
        <v>157</v>
      </c>
      <c r="B14" s="60">
        <f>B10-B13</f>
        <v>-22311.510000000009</v>
      </c>
      <c r="C14" s="61">
        <f t="shared" ref="C14:E14" si="4">C10-C13</f>
        <v>-69047.550000000047</v>
      </c>
      <c r="D14" s="61">
        <f t="shared" si="4"/>
        <v>-69047.550000000047</v>
      </c>
      <c r="E14" s="61">
        <f t="shared" si="4"/>
        <v>-152518.8600000001</v>
      </c>
      <c r="F14" s="62">
        <f t="shared" si="0"/>
        <v>683.58824660455537</v>
      </c>
      <c r="G14" s="62">
        <v>220.89</v>
      </c>
    </row>
    <row r="15" spans="1:7" x14ac:dyDescent="0.3">
      <c r="A15" s="82"/>
      <c r="B15" s="83"/>
      <c r="C15" s="83"/>
      <c r="D15" s="83"/>
      <c r="E15" s="83"/>
      <c r="F15" s="83"/>
      <c r="G15" s="83"/>
    </row>
    <row r="16" spans="1:7" ht="17.399999999999999" x14ac:dyDescent="0.3">
      <c r="A16" s="99" t="s">
        <v>158</v>
      </c>
      <c r="B16" s="100"/>
      <c r="C16" s="100"/>
      <c r="D16" s="100"/>
      <c r="E16" s="100"/>
      <c r="F16" s="100"/>
      <c r="G16" s="101"/>
    </row>
    <row r="17" spans="1:7" ht="46.8" customHeight="1" x14ac:dyDescent="0.3">
      <c r="A17" s="48" t="s">
        <v>82</v>
      </c>
      <c r="B17" s="49" t="s">
        <v>87</v>
      </c>
      <c r="C17" s="49" t="s">
        <v>83</v>
      </c>
      <c r="D17" s="49" t="s">
        <v>84</v>
      </c>
      <c r="E17" s="49" t="s">
        <v>88</v>
      </c>
      <c r="F17" s="49" t="s">
        <v>85</v>
      </c>
      <c r="G17" s="49" t="s">
        <v>86</v>
      </c>
    </row>
    <row r="18" spans="1:7" x14ac:dyDescent="0.3">
      <c r="A18" s="50" t="s">
        <v>159</v>
      </c>
      <c r="B18" s="63"/>
      <c r="C18" s="63"/>
      <c r="D18" s="63"/>
      <c r="E18" s="63"/>
      <c r="F18" s="63"/>
      <c r="G18" s="63"/>
    </row>
    <row r="19" spans="1:7" x14ac:dyDescent="0.3">
      <c r="A19" s="64" t="s">
        <v>160</v>
      </c>
      <c r="B19" s="65">
        <v>0</v>
      </c>
      <c r="C19" s="66">
        <v>0</v>
      </c>
      <c r="D19" s="66">
        <v>0</v>
      </c>
      <c r="E19" s="66">
        <v>0</v>
      </c>
      <c r="F19" s="66">
        <v>0</v>
      </c>
      <c r="G19" s="66">
        <v>0</v>
      </c>
    </row>
    <row r="20" spans="1:7" x14ac:dyDescent="0.3">
      <c r="A20" s="67" t="s">
        <v>161</v>
      </c>
      <c r="B20" s="68">
        <v>0</v>
      </c>
      <c r="C20" s="68">
        <v>0</v>
      </c>
      <c r="D20" s="68">
        <v>0</v>
      </c>
      <c r="E20" s="68">
        <v>0</v>
      </c>
      <c r="F20" s="68">
        <v>0</v>
      </c>
      <c r="G20" s="68">
        <v>0</v>
      </c>
    </row>
    <row r="21" spans="1:7" x14ac:dyDescent="0.3">
      <c r="A21" s="69" t="s">
        <v>162</v>
      </c>
      <c r="B21" s="70">
        <v>0</v>
      </c>
      <c r="C21" s="70">
        <v>0</v>
      </c>
      <c r="D21" s="70">
        <v>0</v>
      </c>
      <c r="E21" s="70">
        <v>0</v>
      </c>
      <c r="F21" s="70">
        <v>0</v>
      </c>
      <c r="G21" s="70">
        <v>0</v>
      </c>
    </row>
    <row r="22" spans="1:7" ht="17.399999999999999" x14ac:dyDescent="0.3">
      <c r="A22" s="106"/>
      <c r="B22" s="107"/>
      <c r="C22" s="107"/>
      <c r="D22" s="107"/>
      <c r="E22" s="107"/>
      <c r="F22" s="107"/>
      <c r="G22" s="108"/>
    </row>
    <row r="23" spans="1:7" ht="17.399999999999999" x14ac:dyDescent="0.3">
      <c r="A23" s="99" t="s">
        <v>163</v>
      </c>
      <c r="B23" s="100"/>
      <c r="C23" s="100"/>
      <c r="D23" s="100"/>
      <c r="E23" s="100"/>
      <c r="F23" s="100"/>
      <c r="G23" s="101"/>
    </row>
    <row r="24" spans="1:7" ht="46.8" customHeight="1" x14ac:dyDescent="0.3">
      <c r="A24" s="48" t="s">
        <v>82</v>
      </c>
      <c r="B24" s="49" t="s">
        <v>87</v>
      </c>
      <c r="C24" s="49" t="s">
        <v>83</v>
      </c>
      <c r="D24" s="49" t="s">
        <v>84</v>
      </c>
      <c r="E24" s="49" t="s">
        <v>88</v>
      </c>
      <c r="F24" s="49" t="s">
        <v>85</v>
      </c>
      <c r="G24" s="49" t="s">
        <v>86</v>
      </c>
    </row>
    <row r="25" spans="1:7" x14ac:dyDescent="0.3">
      <c r="A25" s="71" t="s">
        <v>164</v>
      </c>
      <c r="B25" s="72">
        <f>B26-B27</f>
        <v>91359.06</v>
      </c>
      <c r="C25" s="72">
        <f t="shared" ref="C25:E25" si="5">C26-C27</f>
        <v>0</v>
      </c>
      <c r="D25" s="72">
        <f t="shared" si="5"/>
        <v>0</v>
      </c>
      <c r="E25" s="72">
        <f t="shared" si="5"/>
        <v>69047.55</v>
      </c>
      <c r="F25" s="72">
        <f>E25/B25*100</f>
        <v>75.57821851494532</v>
      </c>
      <c r="G25" s="72"/>
    </row>
    <row r="26" spans="1:7" ht="28.2" x14ac:dyDescent="0.3">
      <c r="A26" s="73" t="s">
        <v>165</v>
      </c>
      <c r="B26" s="74">
        <v>91499.06</v>
      </c>
      <c r="C26" s="74">
        <v>0</v>
      </c>
      <c r="D26" s="74">
        <v>0</v>
      </c>
      <c r="E26" s="74">
        <v>69215.55</v>
      </c>
      <c r="F26" s="75">
        <f t="shared" ref="F26:F27" si="6">E26/B26*100</f>
        <v>75.646186966292333</v>
      </c>
      <c r="G26" s="75"/>
    </row>
    <row r="27" spans="1:7" x14ac:dyDescent="0.3">
      <c r="A27" s="73" t="s">
        <v>166</v>
      </c>
      <c r="B27" s="74">
        <v>140</v>
      </c>
      <c r="C27" s="74">
        <v>0</v>
      </c>
      <c r="D27" s="74">
        <v>0</v>
      </c>
      <c r="E27" s="74">
        <v>168</v>
      </c>
      <c r="F27" s="76">
        <f t="shared" si="6"/>
        <v>120</v>
      </c>
      <c r="G27" s="75"/>
    </row>
    <row r="28" spans="1:7" x14ac:dyDescent="0.3">
      <c r="A28" s="84"/>
      <c r="B28" s="85"/>
      <c r="C28" s="85"/>
      <c r="D28" s="85"/>
      <c r="E28" s="85"/>
      <c r="F28" s="85"/>
      <c r="G28" s="85"/>
    </row>
    <row r="29" spans="1:7" ht="17.399999999999999" x14ac:dyDescent="0.3">
      <c r="A29" s="99" t="s">
        <v>167</v>
      </c>
      <c r="B29" s="100"/>
      <c r="C29" s="100"/>
      <c r="D29" s="100"/>
      <c r="E29" s="100"/>
      <c r="F29" s="100"/>
      <c r="G29" s="101"/>
    </row>
    <row r="30" spans="1:7" ht="46.8" customHeight="1" x14ac:dyDescent="0.3">
      <c r="A30" s="48" t="s">
        <v>82</v>
      </c>
      <c r="B30" s="49" t="s">
        <v>87</v>
      </c>
      <c r="C30" s="49" t="s">
        <v>83</v>
      </c>
      <c r="D30" s="49" t="s">
        <v>84</v>
      </c>
      <c r="E30" s="49" t="s">
        <v>88</v>
      </c>
      <c r="F30" s="49" t="s">
        <v>85</v>
      </c>
      <c r="G30" s="49" t="s">
        <v>86</v>
      </c>
    </row>
    <row r="31" spans="1:7" x14ac:dyDescent="0.3">
      <c r="A31" s="77"/>
      <c r="B31" s="77"/>
      <c r="C31" s="77"/>
      <c r="D31" s="77"/>
      <c r="E31" s="77"/>
      <c r="F31" s="77"/>
      <c r="G31" s="77"/>
    </row>
    <row r="32" spans="1:7" ht="27.6" x14ac:dyDescent="0.3">
      <c r="A32" s="78" t="s">
        <v>168</v>
      </c>
      <c r="B32" s="79">
        <f>B14+B21+B25</f>
        <v>69047.549999999988</v>
      </c>
      <c r="C32" s="79">
        <f>C14+C21+C25</f>
        <v>-69047.550000000047</v>
      </c>
      <c r="D32" s="79">
        <f>D14+D21+D25</f>
        <v>-69047.550000000047</v>
      </c>
      <c r="E32" s="79">
        <f>E14+E21+E25</f>
        <v>-83471.3100000001</v>
      </c>
      <c r="F32" s="79">
        <f>E32/B32*100</f>
        <v>-120.88960433788036</v>
      </c>
      <c r="G32" s="79">
        <f>E32/D32*100</f>
        <v>120.88960433788026</v>
      </c>
    </row>
    <row r="33" spans="1:7" x14ac:dyDescent="0.3">
      <c r="A33" s="80" t="s">
        <v>169</v>
      </c>
      <c r="B33" s="74">
        <v>124103.67999999999</v>
      </c>
      <c r="C33" s="74">
        <v>0</v>
      </c>
      <c r="D33" s="74">
        <v>0</v>
      </c>
      <c r="E33" s="74">
        <v>58163.95</v>
      </c>
      <c r="F33" s="75">
        <f t="shared" ref="F33:F34" si="7">E33/B33*100</f>
        <v>46.86722424347127</v>
      </c>
      <c r="G33" s="74"/>
    </row>
    <row r="34" spans="1:7" x14ac:dyDescent="0.3">
      <c r="A34" s="80" t="s">
        <v>170</v>
      </c>
      <c r="B34" s="74">
        <v>54057.13</v>
      </c>
      <c r="C34" s="74">
        <v>0</v>
      </c>
      <c r="D34" s="74">
        <v>0</v>
      </c>
      <c r="E34" s="74">
        <v>141635.26</v>
      </c>
      <c r="F34" s="75">
        <f t="shared" si="7"/>
        <v>262.01032130266628</v>
      </c>
      <c r="G34" s="74"/>
    </row>
    <row r="38" spans="1:7" s="45" customFormat="1" ht="13.8" x14ac:dyDescent="0.25">
      <c r="A38" s="45" t="s">
        <v>179</v>
      </c>
      <c r="E38" s="102" t="s">
        <v>171</v>
      </c>
      <c r="F38" s="102"/>
    </row>
    <row r="39" spans="1:7" s="45" customFormat="1" ht="13.8" x14ac:dyDescent="0.25">
      <c r="A39" s="45" t="s">
        <v>174</v>
      </c>
      <c r="E39" s="81"/>
      <c r="F39" s="81"/>
    </row>
    <row r="40" spans="1:7" s="45" customFormat="1" ht="13.8" x14ac:dyDescent="0.25">
      <c r="A40" s="45" t="s">
        <v>180</v>
      </c>
      <c r="E40" s="102" t="s">
        <v>172</v>
      </c>
      <c r="F40" s="102"/>
    </row>
    <row r="41" spans="1:7" s="45" customFormat="1" ht="13.8" x14ac:dyDescent="0.25"/>
    <row r="42" spans="1:7" s="45" customFormat="1" ht="13.8" x14ac:dyDescent="0.25"/>
  </sheetData>
  <mergeCells count="9">
    <mergeCell ref="A29:G29"/>
    <mergeCell ref="E38:F38"/>
    <mergeCell ref="E40:F40"/>
    <mergeCell ref="A1:G1"/>
    <mergeCell ref="A3:G3"/>
    <mergeCell ref="A5:G5"/>
    <mergeCell ref="A16:G16"/>
    <mergeCell ref="A22:G22"/>
    <mergeCell ref="A23:G23"/>
  </mergeCells>
  <pageMargins left="0.7" right="0.7" top="0.75" bottom="0.75" header="0.3" footer="0.3"/>
  <pageSetup paperSize="9" scale="7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2BBCEA-ED3C-4B19-BA92-B1554AB1C83B}">
  <dimension ref="A1:G86"/>
  <sheetViews>
    <sheetView showGridLines="0" zoomScaleNormal="100" workbookViewId="0">
      <selection activeCell="A50" sqref="A50"/>
    </sheetView>
  </sheetViews>
  <sheetFormatPr defaultRowHeight="13.2" x14ac:dyDescent="0.25"/>
  <cols>
    <col min="1" max="1" width="39.5546875" style="3" customWidth="1"/>
    <col min="2" max="2" width="15.77734375" style="3" customWidth="1"/>
    <col min="3" max="4" width="12.33203125" style="3" customWidth="1"/>
    <col min="5" max="5" width="15.77734375" style="3" customWidth="1"/>
    <col min="6" max="6" width="8.21875" style="3" customWidth="1"/>
    <col min="7" max="7" width="7.77734375" style="3" customWidth="1"/>
    <col min="8" max="16384" width="8.88671875" style="3"/>
  </cols>
  <sheetData>
    <row r="1" spans="1:7" ht="51.6" customHeight="1" x14ac:dyDescent="0.25">
      <c r="A1" s="110" t="s">
        <v>81</v>
      </c>
      <c r="B1" s="110"/>
      <c r="C1" s="110"/>
      <c r="D1" s="110"/>
      <c r="E1" s="110"/>
      <c r="F1" s="110"/>
      <c r="G1" s="110"/>
    </row>
    <row r="2" spans="1:7" s="1" customFormat="1" ht="37.200000000000003" customHeight="1" x14ac:dyDescent="0.25">
      <c r="A2" s="14" t="s">
        <v>82</v>
      </c>
      <c r="B2" s="14" t="s">
        <v>87</v>
      </c>
      <c r="C2" s="14" t="s">
        <v>83</v>
      </c>
      <c r="D2" s="14" t="s">
        <v>84</v>
      </c>
      <c r="E2" s="14" t="s">
        <v>88</v>
      </c>
      <c r="F2" s="14" t="s">
        <v>85</v>
      </c>
      <c r="G2" s="14" t="s">
        <v>86</v>
      </c>
    </row>
    <row r="3" spans="1:7" s="1" customFormat="1" x14ac:dyDescent="0.25">
      <c r="A3" s="16" t="s">
        <v>89</v>
      </c>
      <c r="B3" s="15">
        <v>1454982.7</v>
      </c>
      <c r="C3" s="15">
        <v>1657606.46</v>
      </c>
      <c r="D3" s="15">
        <v>1657606.46</v>
      </c>
      <c r="E3" s="15">
        <v>1559451.22</v>
      </c>
      <c r="F3" s="15">
        <v>107.18</v>
      </c>
      <c r="G3" s="15">
        <v>94.08</v>
      </c>
    </row>
    <row r="4" spans="1:7" s="2" customFormat="1" x14ac:dyDescent="0.25">
      <c r="A4" s="5" t="s">
        <v>0</v>
      </c>
      <c r="B4" s="6">
        <v>1454982.7</v>
      </c>
      <c r="C4" s="6">
        <v>1657606.46</v>
      </c>
      <c r="D4" s="6">
        <v>1657606.46</v>
      </c>
      <c r="E4" s="6">
        <v>1559451.22</v>
      </c>
      <c r="F4" s="6">
        <v>107.18</v>
      </c>
      <c r="G4" s="6">
        <v>94.08</v>
      </c>
    </row>
    <row r="5" spans="1:7" s="4" customFormat="1" ht="26.4" x14ac:dyDescent="0.25">
      <c r="A5" s="5" t="s">
        <v>1</v>
      </c>
      <c r="B5" s="7">
        <v>957940.55</v>
      </c>
      <c r="C5" s="7">
        <v>1125000</v>
      </c>
      <c r="D5" s="7">
        <v>1125000</v>
      </c>
      <c r="E5" s="7">
        <v>1037704.75</v>
      </c>
      <c r="F5" s="7">
        <v>108.33</v>
      </c>
      <c r="G5" s="7">
        <v>92.24</v>
      </c>
    </row>
    <row r="6" spans="1:7" s="2" customFormat="1" ht="26.4" x14ac:dyDescent="0.25">
      <c r="A6" s="8" t="s">
        <v>2</v>
      </c>
      <c r="B6" s="9">
        <v>957940.55</v>
      </c>
      <c r="C6" s="10"/>
      <c r="D6" s="10"/>
      <c r="E6" s="9">
        <v>1037704.75</v>
      </c>
      <c r="F6" s="9">
        <v>108.33</v>
      </c>
      <c r="G6" s="10"/>
    </row>
    <row r="7" spans="1:7" s="2" customFormat="1" ht="26.4" x14ac:dyDescent="0.25">
      <c r="A7" s="8" t="s">
        <v>3</v>
      </c>
      <c r="B7" s="9">
        <v>957940.55</v>
      </c>
      <c r="C7" s="10"/>
      <c r="D7" s="10"/>
      <c r="E7" s="9">
        <v>1037704.75</v>
      </c>
      <c r="F7" s="9">
        <v>108.33</v>
      </c>
      <c r="G7" s="10"/>
    </row>
    <row r="8" spans="1:7" s="4" customFormat="1" x14ac:dyDescent="0.25">
      <c r="A8" s="5" t="s">
        <v>4</v>
      </c>
      <c r="B8" s="6">
        <v>0.56000000000000005</v>
      </c>
      <c r="C8" s="6">
        <v>1</v>
      </c>
      <c r="D8" s="6">
        <v>1</v>
      </c>
      <c r="E8" s="6">
        <v>0.57999999999999996</v>
      </c>
      <c r="F8" s="6">
        <v>103.57</v>
      </c>
      <c r="G8" s="6">
        <v>58</v>
      </c>
    </row>
    <row r="9" spans="1:7" s="2" customFormat="1" x14ac:dyDescent="0.25">
      <c r="A9" s="8" t="s">
        <v>5</v>
      </c>
      <c r="B9" s="11">
        <v>0.56000000000000005</v>
      </c>
      <c r="C9" s="12"/>
      <c r="D9" s="12"/>
      <c r="E9" s="11">
        <v>0.57999999999999996</v>
      </c>
      <c r="F9" s="11">
        <v>103.57</v>
      </c>
      <c r="G9" s="12"/>
    </row>
    <row r="10" spans="1:7" s="2" customFormat="1" ht="26.4" x14ac:dyDescent="0.25">
      <c r="A10" s="8" t="s">
        <v>6</v>
      </c>
      <c r="B10" s="9">
        <v>0.56000000000000005</v>
      </c>
      <c r="C10" s="10"/>
      <c r="D10" s="10"/>
      <c r="E10" s="9">
        <v>0.57999999999999996</v>
      </c>
      <c r="F10" s="9">
        <v>103.57</v>
      </c>
      <c r="G10" s="12"/>
    </row>
    <row r="11" spans="1:7" s="4" customFormat="1" ht="39.6" x14ac:dyDescent="0.25">
      <c r="A11" s="5" t="s">
        <v>7</v>
      </c>
      <c r="B11" s="7">
        <v>220002.37</v>
      </c>
      <c r="C11" s="7">
        <v>244200</v>
      </c>
      <c r="D11" s="7">
        <v>244200</v>
      </c>
      <c r="E11" s="7">
        <v>230935.92</v>
      </c>
      <c r="F11" s="7">
        <v>104.97</v>
      </c>
      <c r="G11" s="7">
        <v>94.57</v>
      </c>
    </row>
    <row r="12" spans="1:7" s="2" customFormat="1" x14ac:dyDescent="0.25">
      <c r="A12" s="8" t="s">
        <v>8</v>
      </c>
      <c r="B12" s="11">
        <v>220002.37</v>
      </c>
      <c r="C12" s="12"/>
      <c r="D12" s="12"/>
      <c r="E12" s="11">
        <v>230935.92</v>
      </c>
      <c r="F12" s="11">
        <v>104.97</v>
      </c>
      <c r="G12" s="12"/>
    </row>
    <row r="13" spans="1:7" s="2" customFormat="1" x14ac:dyDescent="0.25">
      <c r="A13" s="8" t="s">
        <v>9</v>
      </c>
      <c r="B13" s="11">
        <v>220002.37</v>
      </c>
      <c r="C13" s="12"/>
      <c r="D13" s="12"/>
      <c r="E13" s="11">
        <v>230935.92</v>
      </c>
      <c r="F13" s="11">
        <v>104.97</v>
      </c>
      <c r="G13" s="12"/>
    </row>
    <row r="14" spans="1:7" s="4" customFormat="1" ht="39.6" x14ac:dyDescent="0.25">
      <c r="A14" s="5" t="s">
        <v>10</v>
      </c>
      <c r="B14" s="7">
        <v>4747.4799999999996</v>
      </c>
      <c r="C14" s="7">
        <v>5299</v>
      </c>
      <c r="D14" s="7">
        <v>5299</v>
      </c>
      <c r="E14" s="7">
        <v>8549.19</v>
      </c>
      <c r="F14" s="7">
        <v>180.08</v>
      </c>
      <c r="G14" s="7">
        <v>161.34</v>
      </c>
    </row>
    <row r="15" spans="1:7" s="2" customFormat="1" ht="26.4" x14ac:dyDescent="0.25">
      <c r="A15" s="8" t="s">
        <v>11</v>
      </c>
      <c r="B15" s="9">
        <v>3387.48</v>
      </c>
      <c r="C15" s="10"/>
      <c r="D15" s="10"/>
      <c r="E15" s="9">
        <v>3949.19</v>
      </c>
      <c r="F15" s="9">
        <v>116.58</v>
      </c>
      <c r="G15" s="12"/>
    </row>
    <row r="16" spans="1:7" s="2" customFormat="1" x14ac:dyDescent="0.25">
      <c r="A16" s="8" t="s">
        <v>12</v>
      </c>
      <c r="B16" s="11">
        <v>24</v>
      </c>
      <c r="C16" s="12"/>
      <c r="D16" s="12"/>
      <c r="E16" s="11">
        <v>83.71</v>
      </c>
      <c r="F16" s="11">
        <v>348.79</v>
      </c>
      <c r="G16" s="12"/>
    </row>
    <row r="17" spans="1:7" s="2" customFormat="1" x14ac:dyDescent="0.25">
      <c r="A17" s="8" t="s">
        <v>13</v>
      </c>
      <c r="B17" s="11">
        <v>3363.48</v>
      </c>
      <c r="C17" s="12"/>
      <c r="D17" s="12"/>
      <c r="E17" s="11">
        <v>3865.48</v>
      </c>
      <c r="F17" s="11">
        <v>114.93</v>
      </c>
      <c r="G17" s="12"/>
    </row>
    <row r="18" spans="1:7" s="2" customFormat="1" ht="39.6" x14ac:dyDescent="0.25">
      <c r="A18" s="8" t="s">
        <v>80</v>
      </c>
      <c r="B18" s="9">
        <v>1360</v>
      </c>
      <c r="C18" s="10"/>
      <c r="D18" s="10"/>
      <c r="E18" s="9">
        <v>4600</v>
      </c>
      <c r="F18" s="9">
        <v>338.24</v>
      </c>
      <c r="G18" s="10"/>
    </row>
    <row r="19" spans="1:7" s="2" customFormat="1" x14ac:dyDescent="0.25">
      <c r="A19" s="8" t="s">
        <v>14</v>
      </c>
      <c r="B19" s="11">
        <v>1360</v>
      </c>
      <c r="C19" s="12"/>
      <c r="D19" s="12"/>
      <c r="E19" s="11">
        <v>700</v>
      </c>
      <c r="F19" s="11">
        <v>51.47</v>
      </c>
      <c r="G19" s="12"/>
    </row>
    <row r="20" spans="1:7" s="2" customFormat="1" x14ac:dyDescent="0.25">
      <c r="A20" s="8" t="s">
        <v>15</v>
      </c>
      <c r="B20" s="12"/>
      <c r="C20" s="12"/>
      <c r="D20" s="12"/>
      <c r="E20" s="11">
        <v>3900</v>
      </c>
      <c r="F20" s="12"/>
      <c r="G20" s="12"/>
    </row>
    <row r="21" spans="1:7" s="4" customFormat="1" ht="26.4" x14ac:dyDescent="0.25">
      <c r="A21" s="5" t="s">
        <v>16</v>
      </c>
      <c r="B21" s="7">
        <v>271880.67</v>
      </c>
      <c r="C21" s="7">
        <v>279406.46000000002</v>
      </c>
      <c r="D21" s="7">
        <v>279406.46000000002</v>
      </c>
      <c r="E21" s="7">
        <v>278570.26</v>
      </c>
      <c r="F21" s="7">
        <v>102.46</v>
      </c>
      <c r="G21" s="7">
        <v>99.7</v>
      </c>
    </row>
    <row r="22" spans="1:7" s="2" customFormat="1" ht="39.6" x14ac:dyDescent="0.25">
      <c r="A22" s="8" t="s">
        <v>17</v>
      </c>
      <c r="B22" s="9">
        <v>271880.67</v>
      </c>
      <c r="C22" s="10"/>
      <c r="D22" s="10"/>
      <c r="E22" s="9">
        <v>278570.26</v>
      </c>
      <c r="F22" s="9">
        <v>102.46</v>
      </c>
      <c r="G22" s="10"/>
    </row>
    <row r="23" spans="1:7" s="2" customFormat="1" ht="26.4" x14ac:dyDescent="0.25">
      <c r="A23" s="8" t="s">
        <v>18</v>
      </c>
      <c r="B23" s="9">
        <v>268410.67</v>
      </c>
      <c r="C23" s="10"/>
      <c r="D23" s="10"/>
      <c r="E23" s="9">
        <v>278570.26</v>
      </c>
      <c r="F23" s="9">
        <v>103.79</v>
      </c>
      <c r="G23" s="10"/>
    </row>
    <row r="24" spans="1:7" s="2" customFormat="1" ht="39.6" x14ac:dyDescent="0.25">
      <c r="A24" s="8" t="s">
        <v>19</v>
      </c>
      <c r="B24" s="9">
        <v>3470</v>
      </c>
      <c r="C24" s="10"/>
      <c r="D24" s="10"/>
      <c r="E24" s="10"/>
      <c r="F24" s="10"/>
      <c r="G24" s="10"/>
    </row>
    <row r="25" spans="1:7" s="4" customFormat="1" x14ac:dyDescent="0.25">
      <c r="A25" s="5" t="s">
        <v>20</v>
      </c>
      <c r="B25" s="6">
        <v>411.07</v>
      </c>
      <c r="C25" s="6">
        <v>3700</v>
      </c>
      <c r="D25" s="6">
        <v>3700</v>
      </c>
      <c r="E25" s="6">
        <v>3690.52</v>
      </c>
      <c r="F25" s="6">
        <v>897.78</v>
      </c>
      <c r="G25" s="6">
        <v>99.74</v>
      </c>
    </row>
    <row r="26" spans="1:7" s="2" customFormat="1" x14ac:dyDescent="0.25">
      <c r="A26" s="8" t="s">
        <v>21</v>
      </c>
      <c r="B26" s="11">
        <v>411.07</v>
      </c>
      <c r="C26" s="12"/>
      <c r="D26" s="12"/>
      <c r="E26" s="11">
        <v>3690.52</v>
      </c>
      <c r="F26" s="11">
        <v>897.78</v>
      </c>
      <c r="G26" s="12"/>
    </row>
    <row r="27" spans="1:7" s="2" customFormat="1" x14ac:dyDescent="0.25">
      <c r="A27" s="8" t="s">
        <v>22</v>
      </c>
      <c r="B27" s="11">
        <v>411.07</v>
      </c>
      <c r="C27" s="12"/>
      <c r="D27" s="12"/>
      <c r="E27" s="11">
        <v>3690.52</v>
      </c>
      <c r="F27" s="11">
        <v>897.78</v>
      </c>
      <c r="G27" s="12"/>
    </row>
    <row r="28" spans="1:7" s="1" customFormat="1" x14ac:dyDescent="0.25">
      <c r="A28" s="17"/>
      <c r="B28" s="18"/>
      <c r="C28" s="18"/>
      <c r="D28" s="18"/>
      <c r="E28" s="18"/>
      <c r="F28" s="18"/>
      <c r="G28" s="19"/>
    </row>
    <row r="29" spans="1:7" s="1" customFormat="1" x14ac:dyDescent="0.25">
      <c r="A29" s="16" t="s">
        <v>90</v>
      </c>
      <c r="B29" s="15">
        <v>1477294.21</v>
      </c>
      <c r="C29" s="15">
        <v>1726654.01</v>
      </c>
      <c r="D29" s="15">
        <v>1726654.01</v>
      </c>
      <c r="E29" s="15">
        <v>1711970.08</v>
      </c>
      <c r="F29" s="15">
        <v>115.89</v>
      </c>
      <c r="G29" s="15">
        <v>99.15</v>
      </c>
    </row>
    <row r="30" spans="1:7" s="2" customFormat="1" x14ac:dyDescent="0.25">
      <c r="A30" s="5" t="s">
        <v>23</v>
      </c>
      <c r="B30" s="6">
        <v>1419935.08</v>
      </c>
      <c r="C30" s="6">
        <v>1669685.19</v>
      </c>
      <c r="D30" s="6">
        <v>1669685.19</v>
      </c>
      <c r="E30" s="6">
        <v>1655358.76</v>
      </c>
      <c r="F30" s="6">
        <v>116.58</v>
      </c>
      <c r="G30" s="6">
        <v>99.14</v>
      </c>
    </row>
    <row r="31" spans="1:7" s="2" customFormat="1" x14ac:dyDescent="0.25">
      <c r="A31" s="5" t="s">
        <v>24</v>
      </c>
      <c r="B31" s="6">
        <v>949460.94</v>
      </c>
      <c r="C31" s="6">
        <v>1116948.55</v>
      </c>
      <c r="D31" s="6">
        <v>1116948.55</v>
      </c>
      <c r="E31" s="6">
        <v>1116796.1499999999</v>
      </c>
      <c r="F31" s="6">
        <v>117.62</v>
      </c>
      <c r="G31" s="6">
        <v>99.99</v>
      </c>
    </row>
    <row r="32" spans="1:7" s="4" customFormat="1" x14ac:dyDescent="0.25">
      <c r="A32" s="5" t="s">
        <v>25</v>
      </c>
      <c r="B32" s="6">
        <v>783653.63</v>
      </c>
      <c r="C32" s="13"/>
      <c r="D32" s="13"/>
      <c r="E32" s="6">
        <v>912630.45</v>
      </c>
      <c r="F32" s="6">
        <v>116.46</v>
      </c>
      <c r="G32" s="13"/>
    </row>
    <row r="33" spans="1:7" s="2" customFormat="1" x14ac:dyDescent="0.25">
      <c r="A33" s="8" t="s">
        <v>26</v>
      </c>
      <c r="B33" s="11">
        <v>783544.87</v>
      </c>
      <c r="C33" s="12"/>
      <c r="D33" s="12"/>
      <c r="E33" s="11">
        <v>912511.78</v>
      </c>
      <c r="F33" s="11">
        <v>116.46</v>
      </c>
      <c r="G33" s="12"/>
    </row>
    <row r="34" spans="1:7" s="2" customFormat="1" x14ac:dyDescent="0.25">
      <c r="A34" s="8" t="s">
        <v>27</v>
      </c>
      <c r="B34" s="11">
        <v>108.76</v>
      </c>
      <c r="C34" s="12"/>
      <c r="D34" s="12"/>
      <c r="E34" s="11">
        <v>118.67</v>
      </c>
      <c r="F34" s="11">
        <v>109.11</v>
      </c>
      <c r="G34" s="12"/>
    </row>
    <row r="35" spans="1:7" s="2" customFormat="1" x14ac:dyDescent="0.25">
      <c r="A35" s="5" t="s">
        <v>28</v>
      </c>
      <c r="B35" s="6">
        <v>36504.47</v>
      </c>
      <c r="C35" s="13"/>
      <c r="D35" s="13"/>
      <c r="E35" s="6">
        <v>53581.68</v>
      </c>
      <c r="F35" s="6">
        <v>146.78</v>
      </c>
      <c r="G35" s="12"/>
    </row>
    <row r="36" spans="1:7" s="2" customFormat="1" x14ac:dyDescent="0.25">
      <c r="A36" s="8" t="s">
        <v>29</v>
      </c>
      <c r="B36" s="11">
        <v>36504.47</v>
      </c>
      <c r="C36" s="12"/>
      <c r="D36" s="12"/>
      <c r="E36" s="11">
        <v>53581.68</v>
      </c>
      <c r="F36" s="11">
        <v>146.78</v>
      </c>
      <c r="G36" s="12"/>
    </row>
    <row r="37" spans="1:7" s="2" customFormat="1" x14ac:dyDescent="0.25">
      <c r="A37" s="5" t="s">
        <v>30</v>
      </c>
      <c r="B37" s="6">
        <v>129302.84</v>
      </c>
      <c r="C37" s="13"/>
      <c r="D37" s="13"/>
      <c r="E37" s="6">
        <v>150584.01999999999</v>
      </c>
      <c r="F37" s="6">
        <v>116.46</v>
      </c>
      <c r="G37" s="12"/>
    </row>
    <row r="38" spans="1:7" s="2" customFormat="1" ht="26.4" x14ac:dyDescent="0.25">
      <c r="A38" s="8" t="s">
        <v>31</v>
      </c>
      <c r="B38" s="9">
        <v>129302.84</v>
      </c>
      <c r="C38" s="10"/>
      <c r="D38" s="10"/>
      <c r="E38" s="9">
        <v>150584.01999999999</v>
      </c>
      <c r="F38" s="9">
        <v>116.46</v>
      </c>
      <c r="G38" s="12"/>
    </row>
    <row r="39" spans="1:7" s="2" customFormat="1" x14ac:dyDescent="0.25">
      <c r="A39" s="5" t="s">
        <v>32</v>
      </c>
      <c r="B39" s="6">
        <v>469383.32</v>
      </c>
      <c r="C39" s="6">
        <v>550799.26</v>
      </c>
      <c r="D39" s="6">
        <v>550799.26</v>
      </c>
      <c r="E39" s="6">
        <v>537457.89</v>
      </c>
      <c r="F39" s="6">
        <v>114.5</v>
      </c>
      <c r="G39" s="6">
        <v>97.58</v>
      </c>
    </row>
    <row r="40" spans="1:7" s="2" customFormat="1" x14ac:dyDescent="0.25">
      <c r="A40" s="5" t="s">
        <v>33</v>
      </c>
      <c r="B40" s="6">
        <v>35190.93</v>
      </c>
      <c r="C40" s="13"/>
      <c r="D40" s="13"/>
      <c r="E40" s="6">
        <v>36683.86</v>
      </c>
      <c r="F40" s="6">
        <v>104.24</v>
      </c>
      <c r="G40" s="12"/>
    </row>
    <row r="41" spans="1:7" s="2" customFormat="1" x14ac:dyDescent="0.25">
      <c r="A41" s="8" t="s">
        <v>34</v>
      </c>
      <c r="B41" s="11">
        <v>9887.15</v>
      </c>
      <c r="C41" s="12"/>
      <c r="D41" s="12"/>
      <c r="E41" s="11">
        <v>13560.63</v>
      </c>
      <c r="F41" s="11">
        <v>137.15</v>
      </c>
      <c r="G41" s="12"/>
    </row>
    <row r="42" spans="1:7" s="2" customFormat="1" ht="26.4" x14ac:dyDescent="0.25">
      <c r="A42" s="8" t="s">
        <v>35</v>
      </c>
      <c r="B42" s="9">
        <v>20490.95</v>
      </c>
      <c r="C42" s="10"/>
      <c r="D42" s="10"/>
      <c r="E42" s="9">
        <v>20258.23</v>
      </c>
      <c r="F42" s="9">
        <v>98.86</v>
      </c>
      <c r="G42" s="12"/>
    </row>
    <row r="43" spans="1:7" s="2" customFormat="1" x14ac:dyDescent="0.25">
      <c r="A43" s="8" t="s">
        <v>36</v>
      </c>
      <c r="B43" s="11">
        <v>3601.33</v>
      </c>
      <c r="C43" s="12"/>
      <c r="D43" s="12"/>
      <c r="E43" s="11">
        <v>1716</v>
      </c>
      <c r="F43" s="11">
        <v>47.65</v>
      </c>
      <c r="G43" s="12"/>
    </row>
    <row r="44" spans="1:7" s="2" customFormat="1" x14ac:dyDescent="0.25">
      <c r="A44" s="8" t="s">
        <v>37</v>
      </c>
      <c r="B44" s="11">
        <v>1211.5</v>
      </c>
      <c r="C44" s="12"/>
      <c r="D44" s="12"/>
      <c r="E44" s="11">
        <v>1149</v>
      </c>
      <c r="F44" s="11">
        <v>94.84</v>
      </c>
      <c r="G44" s="12"/>
    </row>
    <row r="45" spans="1:7" s="2" customFormat="1" x14ac:dyDescent="0.25">
      <c r="A45" s="5" t="s">
        <v>38</v>
      </c>
      <c r="B45" s="6">
        <v>225095.85</v>
      </c>
      <c r="C45" s="13"/>
      <c r="D45" s="13"/>
      <c r="E45" s="6">
        <v>215069.72</v>
      </c>
      <c r="F45" s="6">
        <v>95.55</v>
      </c>
      <c r="G45" s="12"/>
    </row>
    <row r="46" spans="1:7" s="2" customFormat="1" ht="26.4" x14ac:dyDescent="0.25">
      <c r="A46" s="8" t="s">
        <v>39</v>
      </c>
      <c r="B46" s="9">
        <v>19533.59</v>
      </c>
      <c r="C46" s="10"/>
      <c r="D46" s="10"/>
      <c r="E46" s="9">
        <v>19117.68</v>
      </c>
      <c r="F46" s="9">
        <v>97.87</v>
      </c>
      <c r="G46" s="12"/>
    </row>
    <row r="47" spans="1:7" s="2" customFormat="1" x14ac:dyDescent="0.25">
      <c r="A47" s="8" t="s">
        <v>40</v>
      </c>
      <c r="B47" s="11">
        <v>124256.08</v>
      </c>
      <c r="C47" s="12"/>
      <c r="D47" s="12"/>
      <c r="E47" s="11">
        <v>128332.69</v>
      </c>
      <c r="F47" s="11">
        <v>103.28</v>
      </c>
      <c r="G47" s="12"/>
    </row>
    <row r="48" spans="1:7" s="2" customFormat="1" x14ac:dyDescent="0.25">
      <c r="A48" s="8" t="s">
        <v>41</v>
      </c>
      <c r="B48" s="11">
        <v>59486.16</v>
      </c>
      <c r="C48" s="12"/>
      <c r="D48" s="12"/>
      <c r="E48" s="11">
        <v>49319.81</v>
      </c>
      <c r="F48" s="11">
        <v>82.91</v>
      </c>
      <c r="G48" s="12"/>
    </row>
    <row r="49" spans="1:7" s="2" customFormat="1" ht="26.4" x14ac:dyDescent="0.25">
      <c r="A49" s="8" t="s">
        <v>42</v>
      </c>
      <c r="B49" s="9">
        <v>3445.71</v>
      </c>
      <c r="C49" s="10"/>
      <c r="D49" s="10"/>
      <c r="E49" s="9">
        <v>4801.74</v>
      </c>
      <c r="F49" s="9">
        <v>139.35</v>
      </c>
      <c r="G49" s="12"/>
    </row>
    <row r="50" spans="1:7" s="2" customFormat="1" x14ac:dyDescent="0.25">
      <c r="A50" s="8" t="s">
        <v>43</v>
      </c>
      <c r="B50" s="11">
        <v>15340.62</v>
      </c>
      <c r="C50" s="12"/>
      <c r="D50" s="12"/>
      <c r="E50" s="11">
        <v>11332.26</v>
      </c>
      <c r="F50" s="11">
        <v>73.87</v>
      </c>
      <c r="G50" s="12"/>
    </row>
    <row r="51" spans="1:7" s="2" customFormat="1" ht="26.4" x14ac:dyDescent="0.25">
      <c r="A51" s="8" t="s">
        <v>44</v>
      </c>
      <c r="B51" s="9">
        <v>3033.69</v>
      </c>
      <c r="C51" s="10"/>
      <c r="D51" s="10"/>
      <c r="E51" s="9">
        <v>2165.54</v>
      </c>
      <c r="F51" s="9">
        <v>71.38</v>
      </c>
      <c r="G51" s="12"/>
    </row>
    <row r="52" spans="1:7" s="2" customFormat="1" x14ac:dyDescent="0.25">
      <c r="A52" s="5" t="s">
        <v>45</v>
      </c>
      <c r="B52" s="6">
        <v>190446.28</v>
      </c>
      <c r="C52" s="13"/>
      <c r="D52" s="13"/>
      <c r="E52" s="6">
        <v>263331.65999999997</v>
      </c>
      <c r="F52" s="6">
        <v>138.27000000000001</v>
      </c>
      <c r="G52" s="12"/>
    </row>
    <row r="53" spans="1:7" s="2" customFormat="1" ht="26.4" x14ac:dyDescent="0.25">
      <c r="A53" s="8" t="s">
        <v>46</v>
      </c>
      <c r="B53" s="9">
        <v>15878.05</v>
      </c>
      <c r="C53" s="10"/>
      <c r="D53" s="10"/>
      <c r="E53" s="9">
        <v>16696.97</v>
      </c>
      <c r="F53" s="9">
        <v>105.16</v>
      </c>
      <c r="G53" s="12"/>
    </row>
    <row r="54" spans="1:7" s="2" customFormat="1" ht="26.4" x14ac:dyDescent="0.25">
      <c r="A54" s="8" t="s">
        <v>47</v>
      </c>
      <c r="B54" s="9">
        <v>87135.72</v>
      </c>
      <c r="C54" s="10"/>
      <c r="D54" s="10"/>
      <c r="E54" s="9">
        <v>124011.41</v>
      </c>
      <c r="F54" s="9">
        <v>142.32</v>
      </c>
      <c r="G54" s="12"/>
    </row>
    <row r="55" spans="1:7" s="2" customFormat="1" x14ac:dyDescent="0.25">
      <c r="A55" s="8" t="s">
        <v>48</v>
      </c>
      <c r="B55" s="12"/>
      <c r="C55" s="12"/>
      <c r="D55" s="12"/>
      <c r="E55" s="11">
        <v>4497.7</v>
      </c>
      <c r="F55" s="12"/>
      <c r="G55" s="12"/>
    </row>
    <row r="56" spans="1:7" s="2" customFormat="1" x14ac:dyDescent="0.25">
      <c r="A56" s="8" t="s">
        <v>49</v>
      </c>
      <c r="B56" s="11">
        <v>45017.75</v>
      </c>
      <c r="C56" s="12"/>
      <c r="D56" s="12"/>
      <c r="E56" s="11">
        <v>48867.26</v>
      </c>
      <c r="F56" s="11">
        <v>108.55</v>
      </c>
      <c r="G56" s="12"/>
    </row>
    <row r="57" spans="1:7" s="2" customFormat="1" x14ac:dyDescent="0.25">
      <c r="A57" s="8" t="s">
        <v>50</v>
      </c>
      <c r="B57" s="11">
        <v>6366.75</v>
      </c>
      <c r="C57" s="12"/>
      <c r="D57" s="12"/>
      <c r="E57" s="11">
        <v>11008.8</v>
      </c>
      <c r="F57" s="11">
        <v>172.91</v>
      </c>
      <c r="G57" s="12"/>
    </row>
    <row r="58" spans="1:7" s="2" customFormat="1" x14ac:dyDescent="0.25">
      <c r="A58" s="8" t="s">
        <v>51</v>
      </c>
      <c r="B58" s="11">
        <v>6466.08</v>
      </c>
      <c r="C58" s="12"/>
      <c r="D58" s="12"/>
      <c r="E58" s="11">
        <v>9110.68</v>
      </c>
      <c r="F58" s="11">
        <v>140.9</v>
      </c>
      <c r="G58" s="12"/>
    </row>
    <row r="59" spans="1:7" s="2" customFormat="1" x14ac:dyDescent="0.25">
      <c r="A59" s="8" t="s">
        <v>52</v>
      </c>
      <c r="B59" s="11">
        <v>17509.64</v>
      </c>
      <c r="C59" s="12"/>
      <c r="D59" s="12"/>
      <c r="E59" s="11">
        <v>27545.360000000001</v>
      </c>
      <c r="F59" s="11">
        <v>157.32</v>
      </c>
      <c r="G59" s="12"/>
    </row>
    <row r="60" spans="1:7" s="2" customFormat="1" x14ac:dyDescent="0.25">
      <c r="A60" s="8" t="s">
        <v>53</v>
      </c>
      <c r="B60" s="11">
        <v>5694.17</v>
      </c>
      <c r="C60" s="12"/>
      <c r="D60" s="12"/>
      <c r="E60" s="11">
        <v>6997.17</v>
      </c>
      <c r="F60" s="11">
        <v>122.88</v>
      </c>
      <c r="G60" s="12"/>
    </row>
    <row r="61" spans="1:7" s="2" customFormat="1" x14ac:dyDescent="0.25">
      <c r="A61" s="8" t="s">
        <v>54</v>
      </c>
      <c r="B61" s="11">
        <v>6378.12</v>
      </c>
      <c r="C61" s="12"/>
      <c r="D61" s="12"/>
      <c r="E61" s="11">
        <v>14596.31</v>
      </c>
      <c r="F61" s="11">
        <v>228.85</v>
      </c>
      <c r="G61" s="12"/>
    </row>
    <row r="62" spans="1:7" s="2" customFormat="1" x14ac:dyDescent="0.25">
      <c r="A62" s="5" t="s">
        <v>55</v>
      </c>
      <c r="B62" s="6">
        <v>18650.259999999998</v>
      </c>
      <c r="C62" s="13"/>
      <c r="D62" s="13"/>
      <c r="E62" s="6">
        <v>22372.65</v>
      </c>
      <c r="F62" s="6">
        <v>119.96</v>
      </c>
      <c r="G62" s="12"/>
    </row>
    <row r="63" spans="1:7" s="2" customFormat="1" ht="26.4" x14ac:dyDescent="0.25">
      <c r="A63" s="8" t="s">
        <v>56</v>
      </c>
      <c r="B63" s="9">
        <v>256.2</v>
      </c>
      <c r="C63" s="10"/>
      <c r="D63" s="10"/>
      <c r="E63" s="9">
        <v>4654.8</v>
      </c>
      <c r="F63" s="9">
        <v>1816.86</v>
      </c>
      <c r="G63" s="12"/>
    </row>
    <row r="64" spans="1:7" s="2" customFormat="1" x14ac:dyDescent="0.25">
      <c r="A64" s="8" t="s">
        <v>57</v>
      </c>
      <c r="B64" s="11">
        <v>1667.39</v>
      </c>
      <c r="C64" s="12"/>
      <c r="D64" s="12"/>
      <c r="E64" s="11">
        <v>1530.97</v>
      </c>
      <c r="F64" s="11">
        <v>91.82</v>
      </c>
      <c r="G64" s="12"/>
    </row>
    <row r="65" spans="1:7" s="2" customFormat="1" x14ac:dyDescent="0.25">
      <c r="A65" s="8" t="s">
        <v>58</v>
      </c>
      <c r="B65" s="11">
        <v>3551.07</v>
      </c>
      <c r="C65" s="12"/>
      <c r="D65" s="12"/>
      <c r="E65" s="11">
        <v>2790.83</v>
      </c>
      <c r="F65" s="11">
        <v>78.59</v>
      </c>
      <c r="G65" s="12"/>
    </row>
    <row r="66" spans="1:7" s="2" customFormat="1" x14ac:dyDescent="0.25">
      <c r="A66" s="8" t="s">
        <v>59</v>
      </c>
      <c r="B66" s="11">
        <v>110</v>
      </c>
      <c r="C66" s="12"/>
      <c r="D66" s="12"/>
      <c r="E66" s="11">
        <v>115</v>
      </c>
      <c r="F66" s="11">
        <v>104.55</v>
      </c>
      <c r="G66" s="12"/>
    </row>
    <row r="67" spans="1:7" s="2" customFormat="1" x14ac:dyDescent="0.25">
      <c r="A67" s="8" t="s">
        <v>60</v>
      </c>
      <c r="B67" s="11">
        <v>2972.63</v>
      </c>
      <c r="C67" s="12"/>
      <c r="D67" s="12"/>
      <c r="E67" s="11">
        <v>3044.67</v>
      </c>
      <c r="F67" s="11">
        <v>102.42</v>
      </c>
      <c r="G67" s="12"/>
    </row>
    <row r="68" spans="1:7" s="2" customFormat="1" x14ac:dyDescent="0.25">
      <c r="A68" s="8" t="s">
        <v>61</v>
      </c>
      <c r="B68" s="11">
        <v>10092.969999999999</v>
      </c>
      <c r="C68" s="12"/>
      <c r="D68" s="12"/>
      <c r="E68" s="11">
        <v>10236.379999999999</v>
      </c>
      <c r="F68" s="11">
        <v>101.42</v>
      </c>
      <c r="G68" s="12"/>
    </row>
    <row r="69" spans="1:7" s="2" customFormat="1" x14ac:dyDescent="0.25">
      <c r="A69" s="5" t="s">
        <v>62</v>
      </c>
      <c r="B69" s="6">
        <v>1090.82</v>
      </c>
      <c r="C69" s="6">
        <v>1101.18</v>
      </c>
      <c r="D69" s="6">
        <v>1101.18</v>
      </c>
      <c r="E69" s="6">
        <v>1104.72</v>
      </c>
      <c r="F69" s="6">
        <v>101.27</v>
      </c>
      <c r="G69" s="6">
        <v>100.32</v>
      </c>
    </row>
    <row r="70" spans="1:7" s="2" customFormat="1" x14ac:dyDescent="0.25">
      <c r="A70" s="5" t="s">
        <v>63</v>
      </c>
      <c r="B70" s="6">
        <v>1090.82</v>
      </c>
      <c r="C70" s="13"/>
      <c r="D70" s="13"/>
      <c r="E70" s="6">
        <v>1104.72</v>
      </c>
      <c r="F70" s="6">
        <v>101.27</v>
      </c>
      <c r="G70" s="12"/>
    </row>
    <row r="71" spans="1:7" s="2" customFormat="1" ht="26.4" x14ac:dyDescent="0.25">
      <c r="A71" s="8" t="s">
        <v>64</v>
      </c>
      <c r="B71" s="9">
        <v>1085.06</v>
      </c>
      <c r="C71" s="10"/>
      <c r="D71" s="10"/>
      <c r="E71" s="9">
        <v>1094.03</v>
      </c>
      <c r="F71" s="9">
        <v>100.83</v>
      </c>
      <c r="G71" s="12"/>
    </row>
    <row r="72" spans="1:7" s="2" customFormat="1" x14ac:dyDescent="0.25">
      <c r="A72" s="8" t="s">
        <v>65</v>
      </c>
      <c r="B72" s="11">
        <v>5.76</v>
      </c>
      <c r="C72" s="12"/>
      <c r="D72" s="12"/>
      <c r="E72" s="11">
        <v>10.69</v>
      </c>
      <c r="F72" s="11">
        <v>185.59</v>
      </c>
      <c r="G72" s="12"/>
    </row>
    <row r="73" spans="1:7" s="2" customFormat="1" ht="26.4" x14ac:dyDescent="0.25">
      <c r="A73" s="5" t="s">
        <v>66</v>
      </c>
      <c r="B73" s="13"/>
      <c r="C73" s="7">
        <v>836.2</v>
      </c>
      <c r="D73" s="7">
        <v>836.2</v>
      </c>
      <c r="E73" s="13"/>
      <c r="F73" s="13"/>
      <c r="G73" s="12"/>
    </row>
    <row r="74" spans="1:7" s="2" customFormat="1" x14ac:dyDescent="0.25">
      <c r="A74" s="5" t="s">
        <v>67</v>
      </c>
      <c r="B74" s="6">
        <v>57359.13</v>
      </c>
      <c r="C74" s="6">
        <v>56968.82</v>
      </c>
      <c r="D74" s="6">
        <v>56968.82</v>
      </c>
      <c r="E74" s="6">
        <v>56611.32</v>
      </c>
      <c r="F74" s="6">
        <v>98.7</v>
      </c>
      <c r="G74" s="6">
        <v>99.37</v>
      </c>
    </row>
    <row r="75" spans="1:7" s="2" customFormat="1" ht="26.4" x14ac:dyDescent="0.25">
      <c r="A75" s="5" t="s">
        <v>68</v>
      </c>
      <c r="B75" s="7">
        <v>57359.13</v>
      </c>
      <c r="C75" s="7">
        <v>56968.82</v>
      </c>
      <c r="D75" s="7">
        <v>56968.82</v>
      </c>
      <c r="E75" s="7">
        <v>56611.32</v>
      </c>
      <c r="F75" s="7">
        <v>98.7</v>
      </c>
      <c r="G75" s="7">
        <v>99.37</v>
      </c>
    </row>
    <row r="76" spans="1:7" s="2" customFormat="1" x14ac:dyDescent="0.25">
      <c r="A76" s="5" t="s">
        <v>69</v>
      </c>
      <c r="B76" s="6">
        <v>57359.13</v>
      </c>
      <c r="C76" s="13"/>
      <c r="D76" s="13"/>
      <c r="E76" s="6">
        <v>53215.79</v>
      </c>
      <c r="F76" s="6">
        <v>92.78</v>
      </c>
      <c r="G76" s="12"/>
    </row>
    <row r="77" spans="1:7" s="2" customFormat="1" x14ac:dyDescent="0.25">
      <c r="A77" s="8" t="s">
        <v>70</v>
      </c>
      <c r="B77" s="11">
        <v>14661.08</v>
      </c>
      <c r="C77" s="12"/>
      <c r="D77" s="12"/>
      <c r="E77" s="11">
        <v>1439.65</v>
      </c>
      <c r="F77" s="11">
        <v>9.82</v>
      </c>
      <c r="G77" s="12"/>
    </row>
    <row r="78" spans="1:7" s="2" customFormat="1" x14ac:dyDescent="0.25">
      <c r="A78" s="8" t="s">
        <v>71</v>
      </c>
      <c r="B78" s="11">
        <v>2550</v>
      </c>
      <c r="C78" s="12"/>
      <c r="D78" s="12"/>
      <c r="E78" s="12"/>
      <c r="F78" s="12"/>
      <c r="G78" s="12"/>
    </row>
    <row r="79" spans="1:7" s="2" customFormat="1" x14ac:dyDescent="0.25">
      <c r="A79" s="8" t="s">
        <v>72</v>
      </c>
      <c r="B79" s="11">
        <v>21097.31</v>
      </c>
      <c r="C79" s="12"/>
      <c r="D79" s="12"/>
      <c r="E79" s="11">
        <v>13962.5</v>
      </c>
      <c r="F79" s="11">
        <v>66.180000000000007</v>
      </c>
      <c r="G79" s="12"/>
    </row>
    <row r="80" spans="1:7" s="2" customFormat="1" x14ac:dyDescent="0.25">
      <c r="A80" s="8" t="s">
        <v>73</v>
      </c>
      <c r="B80" s="12"/>
      <c r="C80" s="12"/>
      <c r="D80" s="12"/>
      <c r="E80" s="11">
        <v>4653.45</v>
      </c>
      <c r="F80" s="12"/>
      <c r="G80" s="12"/>
    </row>
    <row r="81" spans="1:7" s="2" customFormat="1" x14ac:dyDescent="0.25">
      <c r="A81" s="8" t="s">
        <v>74</v>
      </c>
      <c r="B81" s="11">
        <v>2747</v>
      </c>
      <c r="C81" s="12"/>
      <c r="D81" s="12"/>
      <c r="E81" s="12"/>
      <c r="F81" s="12"/>
      <c r="G81" s="12"/>
    </row>
    <row r="82" spans="1:7" s="2" customFormat="1" ht="26.4" x14ac:dyDescent="0.25">
      <c r="A82" s="8" t="s">
        <v>75</v>
      </c>
      <c r="B82" s="9">
        <v>16303.74</v>
      </c>
      <c r="C82" s="10"/>
      <c r="D82" s="10"/>
      <c r="E82" s="9">
        <v>33160.19</v>
      </c>
      <c r="F82" s="9">
        <v>203.39</v>
      </c>
      <c r="G82" s="12"/>
    </row>
    <row r="83" spans="1:7" s="2" customFormat="1" ht="13.2" customHeight="1" x14ac:dyDescent="0.25">
      <c r="A83" s="5" t="s">
        <v>76</v>
      </c>
      <c r="B83" s="13"/>
      <c r="C83" s="13"/>
      <c r="D83" s="13"/>
      <c r="E83" s="6">
        <v>95.53</v>
      </c>
      <c r="F83" s="13"/>
      <c r="G83" s="12"/>
    </row>
    <row r="84" spans="1:7" s="2" customFormat="1" x14ac:dyDescent="0.25">
      <c r="A84" s="8" t="s">
        <v>77</v>
      </c>
      <c r="B84" s="12"/>
      <c r="C84" s="12"/>
      <c r="D84" s="12"/>
      <c r="E84" s="11">
        <v>95.53</v>
      </c>
      <c r="F84" s="12"/>
      <c r="G84" s="12"/>
    </row>
    <row r="85" spans="1:7" s="2" customFormat="1" x14ac:dyDescent="0.25">
      <c r="A85" s="5" t="s">
        <v>78</v>
      </c>
      <c r="B85" s="13"/>
      <c r="C85" s="13"/>
      <c r="D85" s="13"/>
      <c r="E85" s="6">
        <v>3300</v>
      </c>
      <c r="F85" s="13"/>
      <c r="G85" s="12"/>
    </row>
    <row r="86" spans="1:7" s="2" customFormat="1" x14ac:dyDescent="0.25">
      <c r="A86" s="8" t="s">
        <v>79</v>
      </c>
      <c r="B86" s="12"/>
      <c r="C86" s="12"/>
      <c r="D86" s="12"/>
      <c r="E86" s="11">
        <v>3300</v>
      </c>
      <c r="F86" s="12"/>
      <c r="G86" s="12"/>
    </row>
  </sheetData>
  <mergeCells count="1">
    <mergeCell ref="A1:G1"/>
  </mergeCells>
  <printOptions horizontalCentered="1"/>
  <pageMargins left="0.74803149606299213" right="0.74803149606299213" top="0.98425196850393704" bottom="0.98425196850393704" header="0.51181102362204722" footer="0.51181102362204722"/>
  <pageSetup paperSize="9" scale="75" orientation="portrait" r:id="rId1"/>
  <rowBreaks count="1" manualBreakCount="1">
    <brk id="44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A17D50-3DC7-4B6D-A4D0-82D197878838}">
  <dimension ref="A1:G32"/>
  <sheetViews>
    <sheetView zoomScaleNormal="100" workbookViewId="0">
      <selection activeCell="C28" sqref="C28"/>
    </sheetView>
  </sheetViews>
  <sheetFormatPr defaultRowHeight="13.2" x14ac:dyDescent="0.25"/>
  <cols>
    <col min="1" max="1" width="45" style="3" customWidth="1"/>
    <col min="2" max="2" width="16.109375" style="3" customWidth="1"/>
    <col min="3" max="4" width="12.77734375" style="3" customWidth="1"/>
    <col min="5" max="5" width="16.109375" style="3" customWidth="1"/>
    <col min="6" max="7" width="7.77734375" style="3" customWidth="1"/>
    <col min="8" max="16384" width="8.88671875" style="3"/>
  </cols>
  <sheetData>
    <row r="1" spans="1:7" ht="45" customHeight="1" x14ac:dyDescent="0.25">
      <c r="A1" s="111" t="s">
        <v>91</v>
      </c>
      <c r="B1" s="111"/>
      <c r="C1" s="111"/>
      <c r="D1" s="111"/>
      <c r="E1" s="111"/>
      <c r="F1" s="111"/>
      <c r="G1" s="111"/>
    </row>
    <row r="2" spans="1:7" s="1" customFormat="1" ht="30.6" x14ac:dyDescent="0.25">
      <c r="A2" s="20" t="s">
        <v>82</v>
      </c>
      <c r="B2" s="20" t="s">
        <v>87</v>
      </c>
      <c r="C2" s="20" t="s">
        <v>83</v>
      </c>
      <c r="D2" s="20" t="s">
        <v>84</v>
      </c>
      <c r="E2" s="20" t="s">
        <v>88</v>
      </c>
      <c r="F2" s="20" t="s">
        <v>85</v>
      </c>
      <c r="G2" s="20" t="s">
        <v>86</v>
      </c>
    </row>
    <row r="3" spans="1:7" s="1" customFormat="1" x14ac:dyDescent="0.25">
      <c r="A3" s="21" t="s">
        <v>92</v>
      </c>
      <c r="B3" s="15">
        <v>1454982.7</v>
      </c>
      <c r="C3" s="15">
        <v>1657606.46</v>
      </c>
      <c r="D3" s="15">
        <v>1657606.46</v>
      </c>
      <c r="E3" s="15">
        <v>1559451.22</v>
      </c>
      <c r="F3" s="22">
        <v>107.18</v>
      </c>
      <c r="G3" s="23">
        <v>94.08</v>
      </c>
    </row>
    <row r="4" spans="1:7" s="4" customFormat="1" x14ac:dyDescent="0.25">
      <c r="A4" s="24" t="s">
        <v>93</v>
      </c>
      <c r="B4" s="6">
        <v>3820</v>
      </c>
      <c r="C4" s="6">
        <v>5906.46</v>
      </c>
      <c r="D4" s="6">
        <v>5906.46</v>
      </c>
      <c r="E4" s="6">
        <v>5070.26</v>
      </c>
      <c r="F4" s="25">
        <v>132.72999999999999</v>
      </c>
      <c r="G4" s="25">
        <v>85.84</v>
      </c>
    </row>
    <row r="5" spans="1:7" s="2" customFormat="1" x14ac:dyDescent="0.25">
      <c r="A5" s="26" t="s">
        <v>94</v>
      </c>
      <c r="B5" s="11">
        <v>3820</v>
      </c>
      <c r="C5" s="11">
        <v>5906.46</v>
      </c>
      <c r="D5" s="11">
        <v>5906.46</v>
      </c>
      <c r="E5" s="11">
        <v>5070.26</v>
      </c>
      <c r="F5" s="27">
        <v>132.72999999999999</v>
      </c>
      <c r="G5" s="27">
        <v>85.84</v>
      </c>
    </row>
    <row r="6" spans="1:7" s="4" customFormat="1" x14ac:dyDescent="0.25">
      <c r="A6" s="24" t="s">
        <v>95</v>
      </c>
      <c r="B6" s="6">
        <v>3799.11</v>
      </c>
      <c r="C6" s="6">
        <v>6400</v>
      </c>
      <c r="D6" s="6">
        <v>6400</v>
      </c>
      <c r="E6" s="6">
        <v>7640.29</v>
      </c>
      <c r="F6" s="25">
        <v>201.11</v>
      </c>
      <c r="G6" s="25">
        <v>119.38</v>
      </c>
    </row>
    <row r="7" spans="1:7" s="2" customFormat="1" x14ac:dyDescent="0.25">
      <c r="A7" s="26" t="s">
        <v>96</v>
      </c>
      <c r="B7" s="11">
        <v>3799.11</v>
      </c>
      <c r="C7" s="11">
        <v>6400</v>
      </c>
      <c r="D7" s="11">
        <v>6400</v>
      </c>
      <c r="E7" s="11">
        <v>7640.29</v>
      </c>
      <c r="F7" s="27">
        <v>201.11</v>
      </c>
      <c r="G7" s="27">
        <v>119.38</v>
      </c>
    </row>
    <row r="8" spans="1:7" s="4" customFormat="1" x14ac:dyDescent="0.25">
      <c r="A8" s="24" t="s">
        <v>97</v>
      </c>
      <c r="B8" s="6">
        <v>488063.04</v>
      </c>
      <c r="C8" s="6">
        <v>517700</v>
      </c>
      <c r="D8" s="6">
        <v>517700</v>
      </c>
      <c r="E8" s="6">
        <v>504435.92</v>
      </c>
      <c r="F8" s="25">
        <v>103.35</v>
      </c>
      <c r="G8" s="25">
        <v>97.44</v>
      </c>
    </row>
    <row r="9" spans="1:7" s="2" customFormat="1" ht="26.4" x14ac:dyDescent="0.25">
      <c r="A9" s="26" t="s">
        <v>98</v>
      </c>
      <c r="B9" s="9">
        <v>220002.37</v>
      </c>
      <c r="C9" s="9">
        <v>244200</v>
      </c>
      <c r="D9" s="9">
        <v>244200</v>
      </c>
      <c r="E9" s="9">
        <v>230935.92</v>
      </c>
      <c r="F9" s="33">
        <v>104.97</v>
      </c>
      <c r="G9" s="33">
        <v>94.57</v>
      </c>
    </row>
    <row r="10" spans="1:7" s="2" customFormat="1" x14ac:dyDescent="0.25">
      <c r="A10" s="26" t="s">
        <v>99</v>
      </c>
      <c r="B10" s="11">
        <v>268060.67</v>
      </c>
      <c r="C10" s="11">
        <v>273500</v>
      </c>
      <c r="D10" s="11">
        <v>273500</v>
      </c>
      <c r="E10" s="11">
        <v>273500</v>
      </c>
      <c r="F10" s="27">
        <v>102.03</v>
      </c>
      <c r="G10" s="27">
        <v>100</v>
      </c>
    </row>
    <row r="11" spans="1:7" s="4" customFormat="1" x14ac:dyDescent="0.25">
      <c r="A11" s="24" t="s">
        <v>100</v>
      </c>
      <c r="B11" s="6">
        <v>957940.55</v>
      </c>
      <c r="C11" s="6">
        <v>1125000</v>
      </c>
      <c r="D11" s="6">
        <v>1125000</v>
      </c>
      <c r="E11" s="6">
        <v>1037704.75</v>
      </c>
      <c r="F11" s="25">
        <v>108.33</v>
      </c>
      <c r="G11" s="25">
        <v>92.24</v>
      </c>
    </row>
    <row r="12" spans="1:7" s="2" customFormat="1" x14ac:dyDescent="0.25">
      <c r="A12" s="26" t="s">
        <v>101</v>
      </c>
      <c r="B12" s="11">
        <v>957940.55</v>
      </c>
      <c r="C12" s="11">
        <v>1125000</v>
      </c>
      <c r="D12" s="11">
        <v>1125000</v>
      </c>
      <c r="E12" s="11">
        <v>1037704.75</v>
      </c>
      <c r="F12" s="27">
        <v>108.33</v>
      </c>
      <c r="G12" s="27">
        <v>92.24</v>
      </c>
    </row>
    <row r="13" spans="1:7" s="4" customFormat="1" x14ac:dyDescent="0.25">
      <c r="A13" s="24" t="s">
        <v>102</v>
      </c>
      <c r="B13" s="6">
        <v>1360</v>
      </c>
      <c r="C13" s="6">
        <v>2600</v>
      </c>
      <c r="D13" s="6">
        <v>2600</v>
      </c>
      <c r="E13" s="6">
        <v>4600</v>
      </c>
      <c r="F13" s="25">
        <v>338.24</v>
      </c>
      <c r="G13" s="25">
        <v>176.92</v>
      </c>
    </row>
    <row r="14" spans="1:7" s="2" customFormat="1" x14ac:dyDescent="0.25">
      <c r="A14" s="26" t="s">
        <v>103</v>
      </c>
      <c r="B14" s="11">
        <v>1360</v>
      </c>
      <c r="C14" s="11">
        <v>2600</v>
      </c>
      <c r="D14" s="11">
        <v>2600</v>
      </c>
      <c r="E14" s="11">
        <v>4600</v>
      </c>
      <c r="F14" s="27">
        <v>338.24</v>
      </c>
      <c r="G14" s="27">
        <v>176.92</v>
      </c>
    </row>
    <row r="15" spans="1:7" s="2" customFormat="1" x14ac:dyDescent="0.25">
      <c r="A15" s="28"/>
      <c r="B15" s="29"/>
      <c r="C15" s="29"/>
      <c r="D15" s="29"/>
      <c r="E15" s="29"/>
      <c r="F15" s="30"/>
      <c r="G15" s="31"/>
    </row>
    <row r="16" spans="1:7" s="1" customFormat="1" x14ac:dyDescent="0.25">
      <c r="A16" s="21" t="s">
        <v>104</v>
      </c>
      <c r="B16" s="15">
        <v>1477294.21</v>
      </c>
      <c r="C16" s="15">
        <v>1726654.01</v>
      </c>
      <c r="D16" s="15">
        <v>1726654.01</v>
      </c>
      <c r="E16" s="15">
        <v>1711970.08</v>
      </c>
      <c r="F16" s="22">
        <v>115.89</v>
      </c>
      <c r="G16" s="22">
        <v>99.15</v>
      </c>
    </row>
    <row r="17" spans="1:7" s="4" customFormat="1" x14ac:dyDescent="0.25">
      <c r="A17" s="24" t="s">
        <v>93</v>
      </c>
      <c r="B17" s="6">
        <v>3820</v>
      </c>
      <c r="C17" s="6">
        <v>5906.46</v>
      </c>
      <c r="D17" s="6">
        <v>5906.46</v>
      </c>
      <c r="E17" s="6">
        <v>5070.26</v>
      </c>
      <c r="F17" s="25">
        <v>132.72999999999999</v>
      </c>
      <c r="G17" s="25">
        <v>85.84</v>
      </c>
    </row>
    <row r="18" spans="1:7" s="2" customFormat="1" x14ac:dyDescent="0.25">
      <c r="A18" s="26" t="s">
        <v>94</v>
      </c>
      <c r="B18" s="11">
        <v>3820</v>
      </c>
      <c r="C18" s="11">
        <v>5906.46</v>
      </c>
      <c r="D18" s="11">
        <v>5906.46</v>
      </c>
      <c r="E18" s="11">
        <v>5070.26</v>
      </c>
      <c r="F18" s="27">
        <v>132.72999999999999</v>
      </c>
      <c r="G18" s="27">
        <v>85.84</v>
      </c>
    </row>
    <row r="19" spans="1:7" s="4" customFormat="1" x14ac:dyDescent="0.25">
      <c r="A19" s="24" t="s">
        <v>95</v>
      </c>
      <c r="B19" s="6">
        <v>3799.11</v>
      </c>
      <c r="C19" s="6">
        <v>6400</v>
      </c>
      <c r="D19" s="6">
        <v>6400</v>
      </c>
      <c r="E19" s="6">
        <v>7640.29</v>
      </c>
      <c r="F19" s="25">
        <v>201.11</v>
      </c>
      <c r="G19" s="25">
        <v>119.38</v>
      </c>
    </row>
    <row r="20" spans="1:7" s="2" customFormat="1" x14ac:dyDescent="0.25">
      <c r="A20" s="26" t="s">
        <v>96</v>
      </c>
      <c r="B20" s="11">
        <v>3799.11</v>
      </c>
      <c r="C20" s="11">
        <v>6400</v>
      </c>
      <c r="D20" s="11">
        <v>6400</v>
      </c>
      <c r="E20" s="11">
        <v>7640.29</v>
      </c>
      <c r="F20" s="27">
        <v>201.11</v>
      </c>
      <c r="G20" s="27">
        <v>119.38</v>
      </c>
    </row>
    <row r="21" spans="1:7" s="4" customFormat="1" x14ac:dyDescent="0.25">
      <c r="A21" s="24" t="s">
        <v>97</v>
      </c>
      <c r="B21" s="6">
        <v>509935.59</v>
      </c>
      <c r="C21" s="6">
        <v>585469.31999999995</v>
      </c>
      <c r="D21" s="6">
        <v>585469.31999999995</v>
      </c>
      <c r="E21" s="6">
        <v>566752.61</v>
      </c>
      <c r="F21" s="25">
        <v>111.14</v>
      </c>
      <c r="G21" s="25">
        <v>96.8</v>
      </c>
    </row>
    <row r="22" spans="1:7" s="2" customFormat="1" ht="26.4" x14ac:dyDescent="0.25">
      <c r="A22" s="26" t="s">
        <v>98</v>
      </c>
      <c r="B22" s="9">
        <v>152233.04999999999</v>
      </c>
      <c r="C22" s="9">
        <v>244200</v>
      </c>
      <c r="D22" s="9">
        <v>244200</v>
      </c>
      <c r="E22" s="9">
        <v>225483.29</v>
      </c>
      <c r="F22" s="33">
        <v>148.12</v>
      </c>
      <c r="G22" s="33">
        <v>92.34</v>
      </c>
    </row>
    <row r="23" spans="1:7" s="2" customFormat="1" x14ac:dyDescent="0.25">
      <c r="A23" s="26" t="s">
        <v>99</v>
      </c>
      <c r="B23" s="11">
        <v>268060.67</v>
      </c>
      <c r="C23" s="11">
        <v>273500</v>
      </c>
      <c r="D23" s="11">
        <v>273500</v>
      </c>
      <c r="E23" s="11">
        <v>273500</v>
      </c>
      <c r="F23" s="27">
        <v>102.03</v>
      </c>
      <c r="G23" s="27">
        <v>100</v>
      </c>
    </row>
    <row r="24" spans="1:7" s="2" customFormat="1" ht="13.2" customHeight="1" x14ac:dyDescent="0.25">
      <c r="A24" s="26" t="s">
        <v>105</v>
      </c>
      <c r="B24" s="11">
        <v>89641.87</v>
      </c>
      <c r="C24" s="11">
        <v>67769.320000000007</v>
      </c>
      <c r="D24" s="11">
        <v>67769.320000000007</v>
      </c>
      <c r="E24" s="11">
        <v>67769.320000000007</v>
      </c>
      <c r="F24" s="27">
        <v>75.599999999999994</v>
      </c>
      <c r="G24" s="27">
        <v>100</v>
      </c>
    </row>
    <row r="25" spans="1:7" s="4" customFormat="1" x14ac:dyDescent="0.25">
      <c r="A25" s="24" t="s">
        <v>100</v>
      </c>
      <c r="B25" s="6">
        <v>957788.5</v>
      </c>
      <c r="C25" s="6">
        <v>1126012.05</v>
      </c>
      <c r="D25" s="6">
        <v>1126012.05</v>
      </c>
      <c r="E25" s="6">
        <v>1127640.74</v>
      </c>
      <c r="F25" s="25">
        <v>117.73</v>
      </c>
      <c r="G25" s="25">
        <v>100.14</v>
      </c>
    </row>
    <row r="26" spans="1:7" s="2" customFormat="1" x14ac:dyDescent="0.25">
      <c r="A26" s="26" t="s">
        <v>101</v>
      </c>
      <c r="B26" s="11">
        <v>956788.5</v>
      </c>
      <c r="C26" s="11">
        <v>1124832</v>
      </c>
      <c r="D26" s="11">
        <v>1124832</v>
      </c>
      <c r="E26" s="11">
        <v>1126460.69</v>
      </c>
      <c r="F26" s="27">
        <v>117.73</v>
      </c>
      <c r="G26" s="27">
        <v>100.14</v>
      </c>
    </row>
    <row r="27" spans="1:7" s="2" customFormat="1" x14ac:dyDescent="0.25">
      <c r="A27" s="26" t="s">
        <v>106</v>
      </c>
      <c r="B27" s="11">
        <v>1000</v>
      </c>
      <c r="C27" s="11">
        <v>1180.05</v>
      </c>
      <c r="D27" s="11">
        <v>1180.05</v>
      </c>
      <c r="E27" s="11">
        <v>1180.05</v>
      </c>
      <c r="F27" s="27">
        <v>118.01</v>
      </c>
      <c r="G27" s="27">
        <v>100</v>
      </c>
    </row>
    <row r="28" spans="1:7" s="4" customFormat="1" x14ac:dyDescent="0.25">
      <c r="A28" s="24" t="s">
        <v>102</v>
      </c>
      <c r="B28" s="6">
        <v>1093.82</v>
      </c>
      <c r="C28" s="6">
        <v>2866.18</v>
      </c>
      <c r="D28" s="6">
        <v>2866.18</v>
      </c>
      <c r="E28" s="6">
        <v>4866.18</v>
      </c>
      <c r="F28" s="25">
        <v>444.88</v>
      </c>
      <c r="G28" s="25">
        <v>169.78</v>
      </c>
    </row>
    <row r="29" spans="1:7" s="2" customFormat="1" x14ac:dyDescent="0.25">
      <c r="A29" s="26" t="s">
        <v>103</v>
      </c>
      <c r="B29" s="11">
        <v>1093.82</v>
      </c>
      <c r="C29" s="11">
        <v>2600</v>
      </c>
      <c r="D29" s="11">
        <v>2600</v>
      </c>
      <c r="E29" s="11">
        <v>4600</v>
      </c>
      <c r="F29" s="27">
        <v>420.54</v>
      </c>
      <c r="G29" s="27">
        <v>176.92</v>
      </c>
    </row>
    <row r="30" spans="1:7" s="2" customFormat="1" x14ac:dyDescent="0.25">
      <c r="A30" s="26" t="s">
        <v>107</v>
      </c>
      <c r="B30" s="8"/>
      <c r="C30" s="27">
        <v>266.18</v>
      </c>
      <c r="D30" s="27">
        <v>266.18</v>
      </c>
      <c r="E30" s="27">
        <v>266.18</v>
      </c>
      <c r="F30" s="8"/>
      <c r="G30" s="27">
        <v>100</v>
      </c>
    </row>
    <row r="31" spans="1:7" s="4" customFormat="1" ht="39.6" x14ac:dyDescent="0.25">
      <c r="A31" s="24" t="s">
        <v>108</v>
      </c>
      <c r="B31" s="32">
        <v>857.19</v>
      </c>
      <c r="C31" s="5"/>
      <c r="D31" s="5"/>
      <c r="E31" s="5"/>
      <c r="F31" s="5"/>
      <c r="G31" s="5"/>
    </row>
    <row r="32" spans="1:7" s="2" customFormat="1" ht="39.6" x14ac:dyDescent="0.25">
      <c r="A32" s="26" t="s">
        <v>109</v>
      </c>
      <c r="B32" s="33">
        <v>857.19</v>
      </c>
      <c r="C32" s="8"/>
      <c r="D32" s="8"/>
      <c r="E32" s="8"/>
      <c r="F32" s="8"/>
      <c r="G32" s="8"/>
    </row>
  </sheetData>
  <mergeCells count="1">
    <mergeCell ref="A1:G1"/>
  </mergeCells>
  <printOptions horizontalCentered="1"/>
  <pageMargins left="0.51181102362204722" right="0.51181102362204722" top="0.74803149606299213" bottom="0.74803149606299213" header="0.31496062992125984" footer="0.31496062992125984"/>
  <pageSetup paperSize="9" scale="75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E54188-9CFA-4EEF-B711-451E1284F8C2}">
  <dimension ref="A1:G6"/>
  <sheetViews>
    <sheetView zoomScaleNormal="100" workbookViewId="0">
      <selection activeCell="C9" sqref="C9"/>
    </sheetView>
  </sheetViews>
  <sheetFormatPr defaultRowHeight="13.2" x14ac:dyDescent="0.25"/>
  <cols>
    <col min="1" max="1" width="39.21875" style="3" customWidth="1"/>
    <col min="2" max="2" width="16.109375" style="3" customWidth="1"/>
    <col min="3" max="4" width="12.77734375" style="3" customWidth="1"/>
    <col min="5" max="5" width="16.109375" style="3" customWidth="1"/>
    <col min="6" max="7" width="7.77734375" style="3" customWidth="1"/>
    <col min="8" max="16384" width="8.88671875" style="3"/>
  </cols>
  <sheetData>
    <row r="1" spans="1:7" ht="47.4" customHeight="1" x14ac:dyDescent="0.25">
      <c r="A1" s="111" t="s">
        <v>110</v>
      </c>
      <c r="B1" s="111"/>
      <c r="C1" s="111"/>
      <c r="D1" s="111"/>
      <c r="E1" s="111"/>
      <c r="F1" s="111"/>
      <c r="G1" s="111"/>
    </row>
    <row r="2" spans="1:7" s="1" customFormat="1" ht="30.6" x14ac:dyDescent="0.25">
      <c r="A2" s="20" t="s">
        <v>82</v>
      </c>
      <c r="B2" s="20" t="s">
        <v>87</v>
      </c>
      <c r="C2" s="20" t="s">
        <v>83</v>
      </c>
      <c r="D2" s="20" t="s">
        <v>84</v>
      </c>
      <c r="E2" s="20" t="s">
        <v>88</v>
      </c>
      <c r="F2" s="20" t="s">
        <v>85</v>
      </c>
      <c r="G2" s="20" t="s">
        <v>86</v>
      </c>
    </row>
    <row r="3" spans="1:7" s="38" customFormat="1" x14ac:dyDescent="0.3">
      <c r="A3" s="34" t="s">
        <v>111</v>
      </c>
      <c r="B3" s="35">
        <v>1477294.21</v>
      </c>
      <c r="C3" s="35">
        <v>1726654.01</v>
      </c>
      <c r="D3" s="35">
        <v>1726654.01</v>
      </c>
      <c r="E3" s="35">
        <v>1711970.08</v>
      </c>
      <c r="F3" s="36">
        <v>115.89</v>
      </c>
      <c r="G3" s="37">
        <v>99.15</v>
      </c>
    </row>
    <row r="4" spans="1:7" s="40" customFormat="1" x14ac:dyDescent="0.3">
      <c r="A4" s="39" t="s">
        <v>112</v>
      </c>
      <c r="B4" s="7">
        <v>1477294.21</v>
      </c>
      <c r="C4" s="7">
        <v>1726654.01</v>
      </c>
      <c r="D4" s="7">
        <v>1726654.01</v>
      </c>
      <c r="E4" s="7">
        <v>1711970.08</v>
      </c>
      <c r="F4" s="32">
        <v>115.89</v>
      </c>
      <c r="G4" s="32">
        <v>99.15</v>
      </c>
    </row>
    <row r="5" spans="1:7" s="40" customFormat="1" x14ac:dyDescent="0.3">
      <c r="A5" s="41" t="s">
        <v>113</v>
      </c>
      <c r="B5" s="9">
        <v>1477294.21</v>
      </c>
      <c r="C5" s="9">
        <v>1725886</v>
      </c>
      <c r="D5" s="9">
        <v>1725886</v>
      </c>
      <c r="E5" s="9">
        <v>1711370.08</v>
      </c>
      <c r="F5" s="33">
        <v>115.84</v>
      </c>
      <c r="G5" s="33">
        <v>99.16</v>
      </c>
    </row>
    <row r="6" spans="1:7" s="40" customFormat="1" ht="26.4" x14ac:dyDescent="0.3">
      <c r="A6" s="41" t="s">
        <v>114</v>
      </c>
      <c r="B6" s="9"/>
      <c r="C6" s="9">
        <v>768.01</v>
      </c>
      <c r="D6" s="9">
        <v>768.01</v>
      </c>
      <c r="E6" s="9">
        <v>600</v>
      </c>
      <c r="F6" s="33"/>
      <c r="G6" s="33">
        <v>78.12</v>
      </c>
    </row>
  </sheetData>
  <mergeCells count="1">
    <mergeCell ref="A1:G1"/>
  </mergeCells>
  <printOptions horizontalCentered="1"/>
  <pageMargins left="0.70866141732283472" right="0.70866141732283472" top="0.74803149606299213" bottom="0.74803149606299213" header="0.31496062992125984" footer="0.31496062992125984"/>
  <pageSetup paperSize="9" scale="77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0FDB22-249A-405B-ACD6-7CE425F2C8BC}">
  <dimension ref="A1:G2"/>
  <sheetViews>
    <sheetView zoomScaleNormal="100" workbookViewId="0">
      <selection activeCell="C28" sqref="C28"/>
    </sheetView>
  </sheetViews>
  <sheetFormatPr defaultRowHeight="13.2" x14ac:dyDescent="0.25"/>
  <cols>
    <col min="1" max="1" width="39.21875" style="3" customWidth="1"/>
    <col min="2" max="2" width="16.109375" style="3" customWidth="1"/>
    <col min="3" max="4" width="12.77734375" style="3" customWidth="1"/>
    <col min="5" max="5" width="16.109375" style="3" customWidth="1"/>
    <col min="6" max="7" width="7.77734375" style="3" customWidth="1"/>
    <col min="8" max="16384" width="8.88671875" style="3"/>
  </cols>
  <sheetData>
    <row r="1" spans="1:7" ht="47.4" customHeight="1" x14ac:dyDescent="0.25">
      <c r="A1" s="111" t="s">
        <v>115</v>
      </c>
      <c r="B1" s="111"/>
      <c r="C1" s="111"/>
      <c r="D1" s="111"/>
      <c r="E1" s="111"/>
      <c r="F1" s="111"/>
      <c r="G1" s="111"/>
    </row>
    <row r="2" spans="1:7" s="1" customFormat="1" ht="30.6" x14ac:dyDescent="0.25">
      <c r="A2" s="20" t="s">
        <v>82</v>
      </c>
      <c r="B2" s="20" t="s">
        <v>87</v>
      </c>
      <c r="C2" s="20" t="s">
        <v>83</v>
      </c>
      <c r="D2" s="20" t="s">
        <v>84</v>
      </c>
      <c r="E2" s="20" t="s">
        <v>88</v>
      </c>
      <c r="F2" s="20" t="s">
        <v>85</v>
      </c>
      <c r="G2" s="20" t="s">
        <v>86</v>
      </c>
    </row>
  </sheetData>
  <mergeCells count="1">
    <mergeCell ref="A1:G1"/>
  </mergeCells>
  <printOptions horizontalCentered="1"/>
  <pageMargins left="0.70866141732283472" right="0.70866141732283472" top="0.74803149606299213" bottom="0.74803149606299213" header="0.31496062992125984" footer="0.31496062992125984"/>
  <pageSetup paperSize="9" scale="77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9544EA-14E6-4555-AF57-2E2B54DF4C96}">
  <dimension ref="A1:G2"/>
  <sheetViews>
    <sheetView zoomScaleNormal="100" workbookViewId="0">
      <selection activeCell="A2" sqref="A2:G2"/>
    </sheetView>
  </sheetViews>
  <sheetFormatPr defaultRowHeight="13.2" x14ac:dyDescent="0.25"/>
  <cols>
    <col min="1" max="1" width="39.21875" style="3" customWidth="1"/>
    <col min="2" max="2" width="16.109375" style="3" customWidth="1"/>
    <col min="3" max="4" width="12.77734375" style="3" customWidth="1"/>
    <col min="5" max="5" width="16.109375" style="3" customWidth="1"/>
    <col min="6" max="7" width="7.77734375" style="3" customWidth="1"/>
    <col min="8" max="16384" width="8.88671875" style="3"/>
  </cols>
  <sheetData>
    <row r="1" spans="1:7" ht="47.4" customHeight="1" x14ac:dyDescent="0.25">
      <c r="A1" s="111" t="s">
        <v>116</v>
      </c>
      <c r="B1" s="111"/>
      <c r="C1" s="111"/>
      <c r="D1" s="111"/>
      <c r="E1" s="111"/>
      <c r="F1" s="111"/>
      <c r="G1" s="111"/>
    </row>
    <row r="2" spans="1:7" s="1" customFormat="1" ht="30.6" x14ac:dyDescent="0.25">
      <c r="A2" s="20" t="s">
        <v>82</v>
      </c>
      <c r="B2" s="20" t="s">
        <v>87</v>
      </c>
      <c r="C2" s="20" t="s">
        <v>83</v>
      </c>
      <c r="D2" s="20" t="s">
        <v>84</v>
      </c>
      <c r="E2" s="20" t="s">
        <v>88</v>
      </c>
      <c r="F2" s="20" t="s">
        <v>85</v>
      </c>
      <c r="G2" s="20" t="s">
        <v>86</v>
      </c>
    </row>
  </sheetData>
  <mergeCells count="1">
    <mergeCell ref="A1:G1"/>
  </mergeCells>
  <printOptions horizontalCentered="1"/>
  <pageMargins left="0.70866141732283472" right="0.70866141732283472" top="0.74803149606299213" bottom="0.74803149606299213" header="0.31496062992125984" footer="0.31496062992125984"/>
  <pageSetup paperSize="9" scale="77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ED7F46-1F31-4512-9268-9AE132A071A5}">
  <dimension ref="A1:E159"/>
  <sheetViews>
    <sheetView topLeftCell="A120" zoomScaleNormal="100" workbookViewId="0">
      <selection activeCell="A121" sqref="A121"/>
    </sheetView>
  </sheetViews>
  <sheetFormatPr defaultRowHeight="9" x14ac:dyDescent="0.15"/>
  <cols>
    <col min="1" max="1" width="55.33203125" style="44" customWidth="1"/>
    <col min="2" max="4" width="15.77734375" style="44" customWidth="1"/>
    <col min="5" max="5" width="9.77734375" style="44" customWidth="1"/>
    <col min="6" max="16384" width="8.88671875" style="44"/>
  </cols>
  <sheetData>
    <row r="1" spans="1:5" ht="44.4" customHeight="1" x14ac:dyDescent="0.15">
      <c r="A1" s="110" t="s">
        <v>147</v>
      </c>
      <c r="B1" s="110"/>
      <c r="C1" s="110"/>
      <c r="D1" s="110"/>
      <c r="E1" s="110"/>
    </row>
    <row r="2" spans="1:5" s="42" customFormat="1" ht="34.799999999999997" customHeight="1" x14ac:dyDescent="0.15">
      <c r="A2" s="20" t="s">
        <v>82</v>
      </c>
      <c r="B2" s="20" t="s">
        <v>117</v>
      </c>
      <c r="C2" s="20" t="s">
        <v>118</v>
      </c>
      <c r="D2" s="20" t="s">
        <v>119</v>
      </c>
      <c r="E2" s="86" t="s">
        <v>120</v>
      </c>
    </row>
    <row r="3" spans="1:5" s="43" customFormat="1" ht="13.2" x14ac:dyDescent="0.25">
      <c r="A3" s="87" t="s">
        <v>121</v>
      </c>
      <c r="B3" s="6">
        <v>1726654.01</v>
      </c>
      <c r="C3" s="6">
        <v>1726654.01</v>
      </c>
      <c r="D3" s="6">
        <v>1711970.08</v>
      </c>
      <c r="E3" s="6">
        <v>99.15</v>
      </c>
    </row>
    <row r="4" spans="1:5" s="43" customFormat="1" ht="13.2" x14ac:dyDescent="0.25">
      <c r="A4" s="24" t="s">
        <v>122</v>
      </c>
      <c r="B4" s="6">
        <v>5906.46</v>
      </c>
      <c r="C4" s="6">
        <v>5906.46</v>
      </c>
      <c r="D4" s="6">
        <v>5070.26</v>
      </c>
      <c r="E4" s="6">
        <v>85.84</v>
      </c>
    </row>
    <row r="5" spans="1:5" s="43" customFormat="1" ht="13.2" x14ac:dyDescent="0.25">
      <c r="A5" s="24" t="s">
        <v>123</v>
      </c>
      <c r="B5" s="6">
        <v>6400</v>
      </c>
      <c r="C5" s="6">
        <v>6400</v>
      </c>
      <c r="D5" s="6">
        <v>7640.29</v>
      </c>
      <c r="E5" s="6">
        <v>119.38</v>
      </c>
    </row>
    <row r="6" spans="1:5" s="43" customFormat="1" ht="13.2" customHeight="1" x14ac:dyDescent="0.25">
      <c r="A6" s="26" t="s">
        <v>124</v>
      </c>
      <c r="B6" s="11">
        <v>6400</v>
      </c>
      <c r="C6" s="11">
        <v>6400</v>
      </c>
      <c r="D6" s="11">
        <v>7640.29</v>
      </c>
      <c r="E6" s="11">
        <v>119.38</v>
      </c>
    </row>
    <row r="7" spans="1:5" s="43" customFormat="1" ht="26.4" x14ac:dyDescent="0.25">
      <c r="A7" s="24" t="s">
        <v>125</v>
      </c>
      <c r="B7" s="7">
        <v>244200</v>
      </c>
      <c r="C7" s="7">
        <v>244200</v>
      </c>
      <c r="D7" s="7">
        <v>225483.29</v>
      </c>
      <c r="E7" s="7">
        <v>92.34</v>
      </c>
    </row>
    <row r="8" spans="1:5" s="43" customFormat="1" ht="26.4" x14ac:dyDescent="0.25">
      <c r="A8" s="26" t="s">
        <v>126</v>
      </c>
      <c r="B8" s="9">
        <v>244200</v>
      </c>
      <c r="C8" s="9">
        <v>244200</v>
      </c>
      <c r="D8" s="9">
        <v>225483.29</v>
      </c>
      <c r="E8" s="9">
        <v>92.34</v>
      </c>
    </row>
    <row r="9" spans="1:5" s="43" customFormat="1" ht="13.2" x14ac:dyDescent="0.25">
      <c r="A9" s="24" t="s">
        <v>127</v>
      </c>
      <c r="B9" s="6">
        <v>273500</v>
      </c>
      <c r="C9" s="6">
        <v>273500</v>
      </c>
      <c r="D9" s="6">
        <v>273500</v>
      </c>
      <c r="E9" s="6">
        <v>100</v>
      </c>
    </row>
    <row r="10" spans="1:5" s="43" customFormat="1" ht="13.2" x14ac:dyDescent="0.25">
      <c r="A10" s="26" t="s">
        <v>128</v>
      </c>
      <c r="B10" s="11">
        <v>273500</v>
      </c>
      <c r="C10" s="11">
        <v>273500</v>
      </c>
      <c r="D10" s="11">
        <v>273500</v>
      </c>
      <c r="E10" s="11">
        <v>100</v>
      </c>
    </row>
    <row r="11" spans="1:5" s="43" customFormat="1" ht="26.4" x14ac:dyDescent="0.25">
      <c r="A11" s="24" t="s">
        <v>129</v>
      </c>
      <c r="B11" s="7">
        <v>67769.320000000007</v>
      </c>
      <c r="C11" s="7">
        <v>67769.320000000007</v>
      </c>
      <c r="D11" s="7">
        <v>67769.320000000007</v>
      </c>
      <c r="E11" s="7">
        <v>100</v>
      </c>
    </row>
    <row r="12" spans="1:5" s="43" customFormat="1" ht="26.4" x14ac:dyDescent="0.25">
      <c r="A12" s="26" t="s">
        <v>130</v>
      </c>
      <c r="B12" s="9">
        <v>67769.320000000007</v>
      </c>
      <c r="C12" s="9">
        <v>67769.320000000007</v>
      </c>
      <c r="D12" s="9">
        <v>67769.320000000007</v>
      </c>
      <c r="E12" s="9">
        <v>100</v>
      </c>
    </row>
    <row r="13" spans="1:5" s="43" customFormat="1" ht="13.2" x14ac:dyDescent="0.25">
      <c r="A13" s="24" t="s">
        <v>131</v>
      </c>
      <c r="B13" s="6">
        <v>1124832</v>
      </c>
      <c r="C13" s="6">
        <v>1124832</v>
      </c>
      <c r="D13" s="6">
        <v>1126460.69</v>
      </c>
      <c r="E13" s="6">
        <v>100.14</v>
      </c>
    </row>
    <row r="14" spans="1:5" s="43" customFormat="1" ht="13.2" x14ac:dyDescent="0.25">
      <c r="A14" s="26" t="s">
        <v>132</v>
      </c>
      <c r="B14" s="11">
        <v>1124832</v>
      </c>
      <c r="C14" s="11">
        <v>1124832</v>
      </c>
      <c r="D14" s="11">
        <v>1126460.69</v>
      </c>
      <c r="E14" s="11">
        <v>100.14</v>
      </c>
    </row>
    <row r="15" spans="1:5" s="43" customFormat="1" ht="26.4" x14ac:dyDescent="0.25">
      <c r="A15" s="24" t="s">
        <v>133</v>
      </c>
      <c r="B15" s="7">
        <v>1180.05</v>
      </c>
      <c r="C15" s="7">
        <v>1180.05</v>
      </c>
      <c r="D15" s="7">
        <v>1180.05</v>
      </c>
      <c r="E15" s="7">
        <v>100</v>
      </c>
    </row>
    <row r="16" spans="1:5" s="43" customFormat="1" ht="26.4" x14ac:dyDescent="0.25">
      <c r="A16" s="26" t="s">
        <v>134</v>
      </c>
      <c r="B16" s="9">
        <v>1180.05</v>
      </c>
      <c r="C16" s="9">
        <v>1180.05</v>
      </c>
      <c r="D16" s="9">
        <v>1180.05</v>
      </c>
      <c r="E16" s="9">
        <v>100</v>
      </c>
    </row>
    <row r="17" spans="1:5" s="43" customFormat="1" ht="13.2" x14ac:dyDescent="0.25">
      <c r="A17" s="24" t="s">
        <v>135</v>
      </c>
      <c r="B17" s="6">
        <v>2600</v>
      </c>
      <c r="C17" s="6">
        <v>2600</v>
      </c>
      <c r="D17" s="6">
        <v>4600</v>
      </c>
      <c r="E17" s="6">
        <v>176.92</v>
      </c>
    </row>
    <row r="18" spans="1:5" s="43" customFormat="1" ht="13.2" customHeight="1" x14ac:dyDescent="0.25">
      <c r="A18" s="26" t="s">
        <v>136</v>
      </c>
      <c r="B18" s="11">
        <v>2600</v>
      </c>
      <c r="C18" s="11">
        <v>2600</v>
      </c>
      <c r="D18" s="11">
        <v>4600</v>
      </c>
      <c r="E18" s="11">
        <v>176.92</v>
      </c>
    </row>
    <row r="19" spans="1:5" s="43" customFormat="1" ht="26.4" x14ac:dyDescent="0.25">
      <c r="A19" s="24" t="s">
        <v>137</v>
      </c>
      <c r="B19" s="7">
        <v>266.18</v>
      </c>
      <c r="C19" s="7">
        <v>266.18</v>
      </c>
      <c r="D19" s="7">
        <v>266.18</v>
      </c>
      <c r="E19" s="7">
        <v>100</v>
      </c>
    </row>
    <row r="20" spans="1:5" s="43" customFormat="1" ht="26.4" x14ac:dyDescent="0.25">
      <c r="A20" s="26" t="s">
        <v>138</v>
      </c>
      <c r="B20" s="9">
        <v>266.18</v>
      </c>
      <c r="C20" s="9">
        <v>266.18</v>
      </c>
      <c r="D20" s="9">
        <v>266.18</v>
      </c>
      <c r="E20" s="9">
        <v>100</v>
      </c>
    </row>
    <row r="21" spans="1:5" s="43" customFormat="1" ht="13.2" x14ac:dyDescent="0.25">
      <c r="A21" s="88"/>
      <c r="B21" s="89"/>
      <c r="C21" s="89"/>
      <c r="D21" s="89"/>
      <c r="E21" s="90"/>
    </row>
    <row r="22" spans="1:5" s="43" customFormat="1" ht="12.6" customHeight="1" x14ac:dyDescent="0.25">
      <c r="A22" s="91" t="s">
        <v>139</v>
      </c>
      <c r="B22" s="92">
        <v>3766.46</v>
      </c>
      <c r="C22" s="92">
        <v>3766.46</v>
      </c>
      <c r="D22" s="92">
        <v>3766.46</v>
      </c>
      <c r="E22" s="92">
        <v>100</v>
      </c>
    </row>
    <row r="23" spans="1:5" s="43" customFormat="1" ht="12.6" customHeight="1" x14ac:dyDescent="0.25">
      <c r="A23" s="93" t="s">
        <v>140</v>
      </c>
      <c r="B23" s="94">
        <v>3766.46</v>
      </c>
      <c r="C23" s="94">
        <v>3766.46</v>
      </c>
      <c r="D23" s="94">
        <v>3766.46</v>
      </c>
      <c r="E23" s="94">
        <v>100</v>
      </c>
    </row>
    <row r="24" spans="1:5" s="43" customFormat="1" ht="13.2" x14ac:dyDescent="0.25">
      <c r="A24" s="24" t="s">
        <v>122</v>
      </c>
      <c r="B24" s="6">
        <v>3766.46</v>
      </c>
      <c r="C24" s="6">
        <v>3766.46</v>
      </c>
      <c r="D24" s="6">
        <v>3766.46</v>
      </c>
      <c r="E24" s="6">
        <v>100</v>
      </c>
    </row>
    <row r="25" spans="1:5" s="43" customFormat="1" ht="13.2" x14ac:dyDescent="0.25">
      <c r="A25" s="95" t="s">
        <v>24</v>
      </c>
      <c r="B25" s="6">
        <v>168.01</v>
      </c>
      <c r="C25" s="6">
        <v>168.01</v>
      </c>
      <c r="D25" s="6">
        <v>168.01</v>
      </c>
      <c r="E25" s="6">
        <v>100</v>
      </c>
    </row>
    <row r="26" spans="1:5" s="43" customFormat="1" ht="13.2" x14ac:dyDescent="0.25">
      <c r="A26" s="96" t="s">
        <v>29</v>
      </c>
      <c r="B26" s="12"/>
      <c r="C26" s="12"/>
      <c r="D26" s="11">
        <v>168.01</v>
      </c>
      <c r="E26" s="12"/>
    </row>
    <row r="27" spans="1:5" s="43" customFormat="1" ht="13.2" x14ac:dyDescent="0.25">
      <c r="A27" s="95" t="s">
        <v>32</v>
      </c>
      <c r="B27" s="6">
        <v>3598.45</v>
      </c>
      <c r="C27" s="6">
        <v>3598.45</v>
      </c>
      <c r="D27" s="6">
        <v>3598.45</v>
      </c>
      <c r="E27" s="6">
        <v>100</v>
      </c>
    </row>
    <row r="28" spans="1:5" s="43" customFormat="1" ht="13.2" x14ac:dyDescent="0.25">
      <c r="A28" s="96" t="s">
        <v>39</v>
      </c>
      <c r="B28" s="12"/>
      <c r="C28" s="12"/>
      <c r="D28" s="11">
        <v>536</v>
      </c>
      <c r="E28" s="12"/>
    </row>
    <row r="29" spans="1:5" s="43" customFormat="1" ht="13.2" x14ac:dyDescent="0.25">
      <c r="A29" s="96" t="s">
        <v>40</v>
      </c>
      <c r="B29" s="12"/>
      <c r="C29" s="12"/>
      <c r="D29" s="11">
        <v>2188</v>
      </c>
      <c r="E29" s="12"/>
    </row>
    <row r="30" spans="1:5" s="43" customFormat="1" ht="13.2" x14ac:dyDescent="0.25">
      <c r="A30" s="96" t="s">
        <v>46</v>
      </c>
      <c r="B30" s="12"/>
      <c r="C30" s="12"/>
      <c r="D30" s="11">
        <v>600</v>
      </c>
      <c r="E30" s="12"/>
    </row>
    <row r="31" spans="1:5" s="43" customFormat="1" ht="13.2" x14ac:dyDescent="0.25">
      <c r="A31" s="96" t="s">
        <v>52</v>
      </c>
      <c r="B31" s="12"/>
      <c r="C31" s="12"/>
      <c r="D31" s="11">
        <v>274.45</v>
      </c>
      <c r="E31" s="12"/>
    </row>
    <row r="32" spans="1:5" s="43" customFormat="1" ht="26.4" x14ac:dyDescent="0.25">
      <c r="A32" s="91" t="s">
        <v>141</v>
      </c>
      <c r="B32" s="97">
        <v>3140</v>
      </c>
      <c r="C32" s="97">
        <v>3140</v>
      </c>
      <c r="D32" s="97">
        <v>2303.8000000000002</v>
      </c>
      <c r="E32" s="97">
        <v>73.37</v>
      </c>
    </row>
    <row r="33" spans="1:5" s="43" customFormat="1" ht="12.6" customHeight="1" x14ac:dyDescent="0.25">
      <c r="A33" s="93" t="s">
        <v>142</v>
      </c>
      <c r="B33" s="94">
        <v>3140</v>
      </c>
      <c r="C33" s="94">
        <v>3140</v>
      </c>
      <c r="D33" s="94">
        <v>2303.8000000000002</v>
      </c>
      <c r="E33" s="94">
        <v>73.37</v>
      </c>
    </row>
    <row r="34" spans="1:5" s="43" customFormat="1" ht="13.2" x14ac:dyDescent="0.25">
      <c r="A34" s="24" t="s">
        <v>122</v>
      </c>
      <c r="B34" s="6">
        <v>2140</v>
      </c>
      <c r="C34" s="6">
        <v>2140</v>
      </c>
      <c r="D34" s="6">
        <v>1303.8</v>
      </c>
      <c r="E34" s="6">
        <v>60.93</v>
      </c>
    </row>
    <row r="35" spans="1:5" s="43" customFormat="1" ht="13.2" x14ac:dyDescent="0.25">
      <c r="A35" s="95" t="s">
        <v>32</v>
      </c>
      <c r="B35" s="6">
        <v>1303.8</v>
      </c>
      <c r="C35" s="6">
        <v>1303.8</v>
      </c>
      <c r="D35" s="6">
        <v>1303.8</v>
      </c>
      <c r="E35" s="6">
        <v>100</v>
      </c>
    </row>
    <row r="36" spans="1:5" s="43" customFormat="1" ht="13.2" x14ac:dyDescent="0.25">
      <c r="A36" s="96" t="s">
        <v>52</v>
      </c>
      <c r="B36" s="12"/>
      <c r="C36" s="12"/>
      <c r="D36" s="11">
        <v>1003.8</v>
      </c>
      <c r="E36" s="12"/>
    </row>
    <row r="37" spans="1:5" s="43" customFormat="1" ht="13.2" x14ac:dyDescent="0.25">
      <c r="A37" s="96" t="s">
        <v>61</v>
      </c>
      <c r="B37" s="12"/>
      <c r="C37" s="12"/>
      <c r="D37" s="11">
        <v>300</v>
      </c>
      <c r="E37" s="12"/>
    </row>
    <row r="38" spans="1:5" s="43" customFormat="1" ht="26.4" x14ac:dyDescent="0.25">
      <c r="A38" s="95" t="s">
        <v>66</v>
      </c>
      <c r="B38" s="7">
        <v>836.2</v>
      </c>
      <c r="C38" s="7">
        <v>836.2</v>
      </c>
      <c r="D38" s="98">
        <v>0</v>
      </c>
      <c r="E38" s="98"/>
    </row>
    <row r="39" spans="1:5" s="43" customFormat="1" ht="26.4" x14ac:dyDescent="0.25">
      <c r="A39" s="24" t="s">
        <v>125</v>
      </c>
      <c r="B39" s="7">
        <v>1000</v>
      </c>
      <c r="C39" s="7">
        <v>1000</v>
      </c>
      <c r="D39" s="7">
        <v>1000</v>
      </c>
      <c r="E39" s="7">
        <v>100</v>
      </c>
    </row>
    <row r="40" spans="1:5" s="43" customFormat="1" ht="26.4" x14ac:dyDescent="0.25">
      <c r="A40" s="24" t="s">
        <v>126</v>
      </c>
      <c r="B40" s="7">
        <v>1000</v>
      </c>
      <c r="C40" s="7">
        <v>1000</v>
      </c>
      <c r="D40" s="7">
        <v>1000</v>
      </c>
      <c r="E40" s="7">
        <v>100</v>
      </c>
    </row>
    <row r="41" spans="1:5" s="43" customFormat="1" ht="13.2" x14ac:dyDescent="0.25">
      <c r="A41" s="95" t="s">
        <v>32</v>
      </c>
      <c r="B41" s="6">
        <v>1000</v>
      </c>
      <c r="C41" s="6">
        <v>1000</v>
      </c>
      <c r="D41" s="6">
        <v>1000</v>
      </c>
      <c r="E41" s="6">
        <v>100</v>
      </c>
    </row>
    <row r="42" spans="1:5" s="43" customFormat="1" ht="13.2" x14ac:dyDescent="0.25">
      <c r="A42" s="96" t="s">
        <v>52</v>
      </c>
      <c r="B42" s="12"/>
      <c r="C42" s="12"/>
      <c r="D42" s="11">
        <v>1000</v>
      </c>
      <c r="E42" s="12"/>
    </row>
    <row r="43" spans="1:5" s="43" customFormat="1" ht="12.6" customHeight="1" x14ac:dyDescent="0.25">
      <c r="A43" s="91" t="s">
        <v>143</v>
      </c>
      <c r="B43" s="92">
        <v>1662778.73</v>
      </c>
      <c r="C43" s="92">
        <v>1662778.73</v>
      </c>
      <c r="D43" s="92">
        <v>1649288.5</v>
      </c>
      <c r="E43" s="92">
        <v>99.19</v>
      </c>
    </row>
    <row r="44" spans="1:5" s="43" customFormat="1" ht="12.6" customHeight="1" x14ac:dyDescent="0.25">
      <c r="A44" s="93" t="s">
        <v>144</v>
      </c>
      <c r="B44" s="94">
        <v>1662778.73</v>
      </c>
      <c r="C44" s="94">
        <v>1662778.73</v>
      </c>
      <c r="D44" s="94">
        <v>1649288.5</v>
      </c>
      <c r="E44" s="94">
        <v>99.19</v>
      </c>
    </row>
    <row r="45" spans="1:5" s="43" customFormat="1" ht="13.2" x14ac:dyDescent="0.25">
      <c r="A45" s="24" t="s">
        <v>123</v>
      </c>
      <c r="B45" s="6">
        <v>6400</v>
      </c>
      <c r="C45" s="6">
        <v>6400</v>
      </c>
      <c r="D45" s="6">
        <v>7640.29</v>
      </c>
      <c r="E45" s="6">
        <v>119.38</v>
      </c>
    </row>
    <row r="46" spans="1:5" s="43" customFormat="1" ht="26.4" x14ac:dyDescent="0.25">
      <c r="A46" s="24" t="s">
        <v>124</v>
      </c>
      <c r="B46" s="7">
        <v>6400</v>
      </c>
      <c r="C46" s="7">
        <v>6400</v>
      </c>
      <c r="D46" s="7">
        <v>7640.29</v>
      </c>
      <c r="E46" s="7">
        <v>119.38</v>
      </c>
    </row>
    <row r="47" spans="1:5" s="43" customFormat="1" ht="13.2" x14ac:dyDescent="0.25">
      <c r="A47" s="95" t="s">
        <v>32</v>
      </c>
      <c r="B47" s="6">
        <v>6400</v>
      </c>
      <c r="C47" s="6">
        <v>6400</v>
      </c>
      <c r="D47" s="6">
        <v>7640.29</v>
      </c>
      <c r="E47" s="6">
        <v>119.38</v>
      </c>
    </row>
    <row r="48" spans="1:5" s="43" customFormat="1" ht="13.2" x14ac:dyDescent="0.25">
      <c r="A48" s="96" t="s">
        <v>39</v>
      </c>
      <c r="B48" s="12"/>
      <c r="C48" s="12"/>
      <c r="D48" s="11">
        <v>233.6</v>
      </c>
      <c r="E48" s="12"/>
    </row>
    <row r="49" spans="1:5" s="43" customFormat="1" ht="13.2" x14ac:dyDescent="0.25">
      <c r="A49" s="96" t="s">
        <v>40</v>
      </c>
      <c r="B49" s="12"/>
      <c r="C49" s="12"/>
      <c r="D49" s="11">
        <v>5510.59</v>
      </c>
      <c r="E49" s="12"/>
    </row>
    <row r="50" spans="1:5" s="43" customFormat="1" ht="13.2" x14ac:dyDescent="0.25">
      <c r="A50" s="96" t="s">
        <v>41</v>
      </c>
      <c r="B50" s="12"/>
      <c r="C50" s="12"/>
      <c r="D50" s="11">
        <v>752.07</v>
      </c>
      <c r="E50" s="12"/>
    </row>
    <row r="51" spans="1:5" s="43" customFormat="1" ht="13.2" x14ac:dyDescent="0.25">
      <c r="A51" s="96" t="s">
        <v>49</v>
      </c>
      <c r="B51" s="12"/>
      <c r="C51" s="12"/>
      <c r="D51" s="11">
        <v>1144.03</v>
      </c>
      <c r="E51" s="12"/>
    </row>
    <row r="52" spans="1:5" s="43" customFormat="1" ht="26.4" x14ac:dyDescent="0.25">
      <c r="A52" s="24" t="s">
        <v>125</v>
      </c>
      <c r="B52" s="7">
        <v>188331.18</v>
      </c>
      <c r="C52" s="7">
        <v>188331.18</v>
      </c>
      <c r="D52" s="7">
        <v>171915.97</v>
      </c>
      <c r="E52" s="7">
        <v>91.28</v>
      </c>
    </row>
    <row r="53" spans="1:5" s="43" customFormat="1" ht="26.4" x14ac:dyDescent="0.25">
      <c r="A53" s="24" t="s">
        <v>126</v>
      </c>
      <c r="B53" s="7">
        <v>188331.18</v>
      </c>
      <c r="C53" s="7">
        <v>188331.18</v>
      </c>
      <c r="D53" s="7">
        <v>171915.97</v>
      </c>
      <c r="E53" s="7">
        <v>91.28</v>
      </c>
    </row>
    <row r="54" spans="1:5" s="43" customFormat="1" ht="13.2" x14ac:dyDescent="0.25">
      <c r="A54" s="95" t="s">
        <v>32</v>
      </c>
      <c r="B54" s="6">
        <v>188070</v>
      </c>
      <c r="C54" s="6">
        <v>188070</v>
      </c>
      <c r="D54" s="6">
        <v>171651.25</v>
      </c>
      <c r="E54" s="6">
        <v>91.27</v>
      </c>
    </row>
    <row r="55" spans="1:5" s="43" customFormat="1" ht="13.2" x14ac:dyDescent="0.25">
      <c r="A55" s="96" t="s">
        <v>34</v>
      </c>
      <c r="B55" s="12"/>
      <c r="C55" s="12"/>
      <c r="D55" s="11">
        <v>1351.94</v>
      </c>
      <c r="E55" s="12"/>
    </row>
    <row r="56" spans="1:5" s="43" customFormat="1" ht="13.2" customHeight="1" x14ac:dyDescent="0.25">
      <c r="A56" s="96" t="s">
        <v>35</v>
      </c>
      <c r="B56" s="12"/>
      <c r="C56" s="12"/>
      <c r="D56" s="11">
        <v>1354.52</v>
      </c>
      <c r="E56" s="12"/>
    </row>
    <row r="57" spans="1:5" s="43" customFormat="1" ht="13.2" x14ac:dyDescent="0.25">
      <c r="A57" s="96" t="s">
        <v>36</v>
      </c>
      <c r="B57" s="12"/>
      <c r="C57" s="12"/>
      <c r="D57" s="11">
        <v>685.5</v>
      </c>
      <c r="E57" s="12"/>
    </row>
    <row r="58" spans="1:5" s="43" customFormat="1" ht="13.2" x14ac:dyDescent="0.25">
      <c r="A58" s="96" t="s">
        <v>37</v>
      </c>
      <c r="B58" s="12"/>
      <c r="C58" s="12"/>
      <c r="D58" s="11">
        <v>1149</v>
      </c>
      <c r="E58" s="12"/>
    </row>
    <row r="59" spans="1:5" s="43" customFormat="1" ht="13.2" x14ac:dyDescent="0.25">
      <c r="A59" s="96" t="s">
        <v>39</v>
      </c>
      <c r="B59" s="12"/>
      <c r="C59" s="12"/>
      <c r="D59" s="11">
        <v>6339.5</v>
      </c>
      <c r="E59" s="12"/>
    </row>
    <row r="60" spans="1:5" s="43" customFormat="1" ht="13.2" x14ac:dyDescent="0.25">
      <c r="A60" s="96" t="s">
        <v>40</v>
      </c>
      <c r="B60" s="12"/>
      <c r="C60" s="12"/>
      <c r="D60" s="11">
        <v>27036.240000000002</v>
      </c>
      <c r="E60" s="12"/>
    </row>
    <row r="61" spans="1:5" s="43" customFormat="1" ht="13.2" x14ac:dyDescent="0.25">
      <c r="A61" s="96" t="s">
        <v>41</v>
      </c>
      <c r="B61" s="12"/>
      <c r="C61" s="12"/>
      <c r="D61" s="11">
        <v>4614.07</v>
      </c>
      <c r="E61" s="12"/>
    </row>
    <row r="62" spans="1:5" s="43" customFormat="1" ht="13.2" customHeight="1" x14ac:dyDescent="0.25">
      <c r="A62" s="96" t="s">
        <v>42</v>
      </c>
      <c r="B62" s="12"/>
      <c r="C62" s="12"/>
      <c r="D62" s="11">
        <v>2167.0100000000002</v>
      </c>
      <c r="E62" s="12"/>
    </row>
    <row r="63" spans="1:5" s="43" customFormat="1" ht="13.2" x14ac:dyDescent="0.25">
      <c r="A63" s="96" t="s">
        <v>43</v>
      </c>
      <c r="B63" s="12"/>
      <c r="C63" s="12"/>
      <c r="D63" s="11">
        <v>5239.8100000000004</v>
      </c>
      <c r="E63" s="12"/>
    </row>
    <row r="64" spans="1:5" s="43" customFormat="1" ht="13.2" x14ac:dyDescent="0.25">
      <c r="A64" s="96" t="s">
        <v>44</v>
      </c>
      <c r="B64" s="12"/>
      <c r="C64" s="12"/>
      <c r="D64" s="11">
        <v>91.63</v>
      </c>
      <c r="E64" s="12"/>
    </row>
    <row r="65" spans="1:5" s="43" customFormat="1" ht="13.2" x14ac:dyDescent="0.25">
      <c r="A65" s="96" t="s">
        <v>46</v>
      </c>
      <c r="B65" s="12"/>
      <c r="C65" s="12"/>
      <c r="D65" s="11">
        <v>7185.13</v>
      </c>
      <c r="E65" s="12"/>
    </row>
    <row r="66" spans="1:5" s="43" customFormat="1" ht="13.2" x14ac:dyDescent="0.25">
      <c r="A66" s="96" t="s">
        <v>47</v>
      </c>
      <c r="B66" s="12"/>
      <c r="C66" s="12"/>
      <c r="D66" s="11">
        <v>41716.720000000001</v>
      </c>
      <c r="E66" s="12"/>
    </row>
    <row r="67" spans="1:5" s="43" customFormat="1" ht="13.2" x14ac:dyDescent="0.25">
      <c r="A67" s="96" t="s">
        <v>48</v>
      </c>
      <c r="B67" s="12"/>
      <c r="C67" s="12"/>
      <c r="D67" s="11">
        <v>4248.8500000000004</v>
      </c>
      <c r="E67" s="12"/>
    </row>
    <row r="68" spans="1:5" s="43" customFormat="1" ht="13.2" x14ac:dyDescent="0.25">
      <c r="A68" s="96" t="s">
        <v>49</v>
      </c>
      <c r="B68" s="12"/>
      <c r="C68" s="12"/>
      <c r="D68" s="11">
        <v>7416.29</v>
      </c>
      <c r="E68" s="12"/>
    </row>
    <row r="69" spans="1:5" s="43" customFormat="1" ht="13.2" x14ac:dyDescent="0.25">
      <c r="A69" s="96" t="s">
        <v>50</v>
      </c>
      <c r="B69" s="12"/>
      <c r="C69" s="12"/>
      <c r="D69" s="11">
        <v>7452.55</v>
      </c>
      <c r="E69" s="12"/>
    </row>
    <row r="70" spans="1:5" s="43" customFormat="1" ht="13.2" x14ac:dyDescent="0.25">
      <c r="A70" s="96" t="s">
        <v>51</v>
      </c>
      <c r="B70" s="12"/>
      <c r="C70" s="12"/>
      <c r="D70" s="11">
        <v>2633.41</v>
      </c>
      <c r="E70" s="12"/>
    </row>
    <row r="71" spans="1:5" s="43" customFormat="1" ht="13.2" x14ac:dyDescent="0.25">
      <c r="A71" s="96" t="s">
        <v>52</v>
      </c>
      <c r="B71" s="12"/>
      <c r="C71" s="12"/>
      <c r="D71" s="11">
        <v>18915.32</v>
      </c>
      <c r="E71" s="12"/>
    </row>
    <row r="72" spans="1:5" s="43" customFormat="1" ht="13.2" x14ac:dyDescent="0.25">
      <c r="A72" s="96" t="s">
        <v>53</v>
      </c>
      <c r="B72" s="12"/>
      <c r="C72" s="12"/>
      <c r="D72" s="11">
        <v>3117.87</v>
      </c>
      <c r="E72" s="12"/>
    </row>
    <row r="73" spans="1:5" s="43" customFormat="1" ht="13.2" x14ac:dyDescent="0.25">
      <c r="A73" s="96" t="s">
        <v>54</v>
      </c>
      <c r="B73" s="12"/>
      <c r="C73" s="12"/>
      <c r="D73" s="11">
        <v>10470.26</v>
      </c>
      <c r="E73" s="12"/>
    </row>
    <row r="74" spans="1:5" s="43" customFormat="1" ht="26.4" x14ac:dyDescent="0.25">
      <c r="A74" s="96" t="s">
        <v>56</v>
      </c>
      <c r="B74" s="12"/>
      <c r="C74" s="12"/>
      <c r="D74" s="9">
        <v>4654.8</v>
      </c>
      <c r="E74" s="12"/>
    </row>
    <row r="75" spans="1:5" s="43" customFormat="1" ht="13.2" x14ac:dyDescent="0.25">
      <c r="A75" s="96" t="s">
        <v>57</v>
      </c>
      <c r="B75" s="12"/>
      <c r="C75" s="12"/>
      <c r="D75" s="11">
        <v>1530.97</v>
      </c>
      <c r="E75" s="12"/>
    </row>
    <row r="76" spans="1:5" s="43" customFormat="1" ht="13.2" x14ac:dyDescent="0.25">
      <c r="A76" s="96" t="s">
        <v>58</v>
      </c>
      <c r="B76" s="12"/>
      <c r="C76" s="12"/>
      <c r="D76" s="11">
        <v>2790.83</v>
      </c>
      <c r="E76" s="12"/>
    </row>
    <row r="77" spans="1:5" s="43" customFormat="1" ht="13.2" x14ac:dyDescent="0.25">
      <c r="A77" s="96" t="s">
        <v>59</v>
      </c>
      <c r="B77" s="12"/>
      <c r="C77" s="12"/>
      <c r="D77" s="11">
        <v>115</v>
      </c>
      <c r="E77" s="12"/>
    </row>
    <row r="78" spans="1:5" s="43" customFormat="1" ht="13.2" x14ac:dyDescent="0.25">
      <c r="A78" s="96" t="s">
        <v>60</v>
      </c>
      <c r="B78" s="12"/>
      <c r="C78" s="12"/>
      <c r="D78" s="11">
        <v>716.67</v>
      </c>
      <c r="E78" s="12"/>
    </row>
    <row r="79" spans="1:5" s="43" customFormat="1" ht="13.2" x14ac:dyDescent="0.25">
      <c r="A79" s="96" t="s">
        <v>61</v>
      </c>
      <c r="B79" s="12"/>
      <c r="C79" s="12"/>
      <c r="D79" s="11">
        <v>8657.36</v>
      </c>
      <c r="E79" s="12"/>
    </row>
    <row r="80" spans="1:5" s="43" customFormat="1" ht="13.2" x14ac:dyDescent="0.25">
      <c r="A80" s="95" t="s">
        <v>62</v>
      </c>
      <c r="B80" s="6">
        <v>261.18</v>
      </c>
      <c r="C80" s="6">
        <v>261.18</v>
      </c>
      <c r="D80" s="6">
        <v>264.72000000000003</v>
      </c>
      <c r="E80" s="6">
        <v>101.36</v>
      </c>
    </row>
    <row r="81" spans="1:5" s="43" customFormat="1" ht="13.2" x14ac:dyDescent="0.25">
      <c r="A81" s="96" t="s">
        <v>64</v>
      </c>
      <c r="B81" s="12"/>
      <c r="C81" s="12"/>
      <c r="D81" s="11">
        <v>258.12</v>
      </c>
      <c r="E81" s="12"/>
    </row>
    <row r="82" spans="1:5" s="43" customFormat="1" ht="13.2" x14ac:dyDescent="0.25">
      <c r="A82" s="96" t="s">
        <v>65</v>
      </c>
      <c r="B82" s="12"/>
      <c r="C82" s="12"/>
      <c r="D82" s="11">
        <v>6.6</v>
      </c>
      <c r="E82" s="12"/>
    </row>
    <row r="83" spans="1:5" s="43" customFormat="1" ht="13.2" x14ac:dyDescent="0.25">
      <c r="A83" s="24" t="s">
        <v>127</v>
      </c>
      <c r="B83" s="6">
        <v>273500</v>
      </c>
      <c r="C83" s="6">
        <v>273500</v>
      </c>
      <c r="D83" s="6">
        <v>273500</v>
      </c>
      <c r="E83" s="6">
        <v>100</v>
      </c>
    </row>
    <row r="84" spans="1:5" s="43" customFormat="1" ht="13.2" x14ac:dyDescent="0.25">
      <c r="A84" s="24" t="s">
        <v>128</v>
      </c>
      <c r="B84" s="6">
        <v>273500</v>
      </c>
      <c r="C84" s="6">
        <v>273500</v>
      </c>
      <c r="D84" s="6">
        <v>273500</v>
      </c>
      <c r="E84" s="6">
        <v>100</v>
      </c>
    </row>
    <row r="85" spans="1:5" s="43" customFormat="1" ht="13.2" x14ac:dyDescent="0.25">
      <c r="A85" s="95" t="s">
        <v>32</v>
      </c>
      <c r="B85" s="6">
        <v>272660</v>
      </c>
      <c r="C85" s="6">
        <v>272660</v>
      </c>
      <c r="D85" s="6">
        <v>272660</v>
      </c>
      <c r="E85" s="6">
        <v>100</v>
      </c>
    </row>
    <row r="86" spans="1:5" s="43" customFormat="1" ht="13.2" x14ac:dyDescent="0.25">
      <c r="A86" s="96" t="s">
        <v>34</v>
      </c>
      <c r="B86" s="12"/>
      <c r="C86" s="12"/>
      <c r="D86" s="11">
        <v>12048.45</v>
      </c>
      <c r="E86" s="12"/>
    </row>
    <row r="87" spans="1:5" s="43" customFormat="1" ht="13.2" customHeight="1" x14ac:dyDescent="0.25">
      <c r="A87" s="96" t="s">
        <v>35</v>
      </c>
      <c r="B87" s="12"/>
      <c r="C87" s="12"/>
      <c r="D87" s="11">
        <v>18903.71</v>
      </c>
      <c r="E87" s="12"/>
    </row>
    <row r="88" spans="1:5" s="43" customFormat="1" ht="13.2" x14ac:dyDescent="0.25">
      <c r="A88" s="96" t="s">
        <v>36</v>
      </c>
      <c r="B88" s="12"/>
      <c r="C88" s="12"/>
      <c r="D88" s="11">
        <v>1030.5</v>
      </c>
      <c r="E88" s="12"/>
    </row>
    <row r="89" spans="1:5" s="43" customFormat="1" ht="13.2" x14ac:dyDescent="0.25">
      <c r="A89" s="96" t="s">
        <v>39</v>
      </c>
      <c r="B89" s="12"/>
      <c r="C89" s="12"/>
      <c r="D89" s="11">
        <v>12008.58</v>
      </c>
      <c r="E89" s="12"/>
    </row>
    <row r="90" spans="1:5" s="43" customFormat="1" ht="13.2" x14ac:dyDescent="0.25">
      <c r="A90" s="96" t="s">
        <v>40</v>
      </c>
      <c r="B90" s="12"/>
      <c r="C90" s="12"/>
      <c r="D90" s="11">
        <v>88943.48</v>
      </c>
      <c r="E90" s="12"/>
    </row>
    <row r="91" spans="1:5" s="43" customFormat="1" ht="13.2" x14ac:dyDescent="0.25">
      <c r="A91" s="96" t="s">
        <v>41</v>
      </c>
      <c r="B91" s="12"/>
      <c r="C91" s="12"/>
      <c r="D91" s="11">
        <v>42803.519999999997</v>
      </c>
      <c r="E91" s="12"/>
    </row>
    <row r="92" spans="1:5" s="43" customFormat="1" ht="13.2" customHeight="1" x14ac:dyDescent="0.25">
      <c r="A92" s="96" t="s">
        <v>42</v>
      </c>
      <c r="B92" s="12"/>
      <c r="C92" s="12"/>
      <c r="D92" s="11">
        <v>2634.73</v>
      </c>
      <c r="E92" s="12"/>
    </row>
    <row r="93" spans="1:5" s="43" customFormat="1" ht="13.2" x14ac:dyDescent="0.25">
      <c r="A93" s="96" t="s">
        <v>43</v>
      </c>
      <c r="B93" s="12"/>
      <c r="C93" s="12"/>
      <c r="D93" s="11">
        <v>5806.25</v>
      </c>
      <c r="E93" s="12"/>
    </row>
    <row r="94" spans="1:5" s="43" customFormat="1" ht="13.2" x14ac:dyDescent="0.25">
      <c r="A94" s="96" t="s">
        <v>44</v>
      </c>
      <c r="B94" s="12"/>
      <c r="C94" s="12"/>
      <c r="D94" s="11">
        <v>2073.91</v>
      </c>
      <c r="E94" s="12"/>
    </row>
    <row r="95" spans="1:5" s="43" customFormat="1" ht="13.2" x14ac:dyDescent="0.25">
      <c r="A95" s="96" t="s">
        <v>46</v>
      </c>
      <c r="B95" s="12"/>
      <c r="C95" s="12"/>
      <c r="D95" s="11">
        <v>8311.84</v>
      </c>
      <c r="E95" s="12"/>
    </row>
    <row r="96" spans="1:5" s="43" customFormat="1" ht="13.2" x14ac:dyDescent="0.25">
      <c r="A96" s="96" t="s">
        <v>47</v>
      </c>
      <c r="B96" s="12"/>
      <c r="C96" s="12"/>
      <c r="D96" s="11">
        <v>14525.37</v>
      </c>
      <c r="E96" s="12"/>
    </row>
    <row r="97" spans="1:5" s="43" customFormat="1" ht="13.2" x14ac:dyDescent="0.25">
      <c r="A97" s="96" t="s">
        <v>48</v>
      </c>
      <c r="B97" s="12"/>
      <c r="C97" s="12"/>
      <c r="D97" s="11">
        <v>248.85</v>
      </c>
      <c r="E97" s="12"/>
    </row>
    <row r="98" spans="1:5" s="43" customFormat="1" ht="13.2" x14ac:dyDescent="0.25">
      <c r="A98" s="96" t="s">
        <v>49</v>
      </c>
      <c r="B98" s="12"/>
      <c r="C98" s="12"/>
      <c r="D98" s="11">
        <v>40306.94</v>
      </c>
      <c r="E98" s="12"/>
    </row>
    <row r="99" spans="1:5" s="43" customFormat="1" ht="13.2" x14ac:dyDescent="0.25">
      <c r="A99" s="96" t="s">
        <v>50</v>
      </c>
      <c r="B99" s="12"/>
      <c r="C99" s="12"/>
      <c r="D99" s="11">
        <v>3556.25</v>
      </c>
      <c r="E99" s="12"/>
    </row>
    <row r="100" spans="1:5" s="43" customFormat="1" ht="13.2" x14ac:dyDescent="0.25">
      <c r="A100" s="96" t="s">
        <v>51</v>
      </c>
      <c r="B100" s="12"/>
      <c r="C100" s="12"/>
      <c r="D100" s="11">
        <v>6477.27</v>
      </c>
      <c r="E100" s="12"/>
    </row>
    <row r="101" spans="1:5" s="43" customFormat="1" ht="13.2" x14ac:dyDescent="0.25">
      <c r="A101" s="96" t="s">
        <v>52</v>
      </c>
      <c r="B101" s="12"/>
      <c r="C101" s="12"/>
      <c r="D101" s="11">
        <v>4975</v>
      </c>
      <c r="E101" s="12"/>
    </row>
    <row r="102" spans="1:5" s="43" customFormat="1" ht="13.2" x14ac:dyDescent="0.25">
      <c r="A102" s="96" t="s">
        <v>53</v>
      </c>
      <c r="B102" s="12"/>
      <c r="C102" s="12"/>
      <c r="D102" s="11">
        <v>3879.3</v>
      </c>
      <c r="E102" s="12"/>
    </row>
    <row r="103" spans="1:5" s="43" customFormat="1" ht="13.2" x14ac:dyDescent="0.25">
      <c r="A103" s="96" t="s">
        <v>54</v>
      </c>
      <c r="B103" s="12"/>
      <c r="C103" s="12"/>
      <c r="D103" s="11">
        <v>4126.05</v>
      </c>
      <c r="E103" s="12"/>
    </row>
    <row r="104" spans="1:5" s="43" customFormat="1" ht="13.2" x14ac:dyDescent="0.25">
      <c r="A104" s="95" t="s">
        <v>62</v>
      </c>
      <c r="B104" s="6">
        <v>840</v>
      </c>
      <c r="C104" s="6">
        <v>840</v>
      </c>
      <c r="D104" s="6">
        <v>840</v>
      </c>
      <c r="E104" s="6">
        <v>100</v>
      </c>
    </row>
    <row r="105" spans="1:5" s="43" customFormat="1" ht="13.2" x14ac:dyDescent="0.25">
      <c r="A105" s="96" t="s">
        <v>64</v>
      </c>
      <c r="B105" s="12"/>
      <c r="C105" s="12"/>
      <c r="D105" s="11">
        <v>835.91</v>
      </c>
      <c r="E105" s="12"/>
    </row>
    <row r="106" spans="1:5" s="43" customFormat="1" ht="13.2" x14ac:dyDescent="0.25">
      <c r="A106" s="96" t="s">
        <v>65</v>
      </c>
      <c r="B106" s="12"/>
      <c r="C106" s="12"/>
      <c r="D106" s="11">
        <v>4.09</v>
      </c>
      <c r="E106" s="12"/>
    </row>
    <row r="107" spans="1:5" s="43" customFormat="1" ht="26.4" x14ac:dyDescent="0.25">
      <c r="A107" s="24" t="s">
        <v>129</v>
      </c>
      <c r="B107" s="7">
        <v>67769.320000000007</v>
      </c>
      <c r="C107" s="7">
        <v>67769.320000000007</v>
      </c>
      <c r="D107" s="7">
        <v>67769.320000000007</v>
      </c>
      <c r="E107" s="7">
        <v>100</v>
      </c>
    </row>
    <row r="108" spans="1:5" s="43" customFormat="1" ht="26.4" x14ac:dyDescent="0.25">
      <c r="A108" s="24" t="s">
        <v>130</v>
      </c>
      <c r="B108" s="7">
        <v>67769.320000000007</v>
      </c>
      <c r="C108" s="7">
        <v>67769.320000000007</v>
      </c>
      <c r="D108" s="7">
        <v>67769.320000000007</v>
      </c>
      <c r="E108" s="7">
        <v>100</v>
      </c>
    </row>
    <row r="109" spans="1:5" s="43" customFormat="1" ht="13.2" x14ac:dyDescent="0.25">
      <c r="A109" s="95" t="s">
        <v>32</v>
      </c>
      <c r="B109" s="6">
        <v>67769.320000000007</v>
      </c>
      <c r="C109" s="6">
        <v>67769.320000000007</v>
      </c>
      <c r="D109" s="6">
        <v>67769.320000000007</v>
      </c>
      <c r="E109" s="6">
        <v>100</v>
      </c>
    </row>
    <row r="110" spans="1:5" s="43" customFormat="1" ht="13.2" x14ac:dyDescent="0.25">
      <c r="A110" s="96" t="s">
        <v>47</v>
      </c>
      <c r="B110" s="12"/>
      <c r="C110" s="12"/>
      <c r="D110" s="11">
        <v>67769.320000000007</v>
      </c>
      <c r="E110" s="12"/>
    </row>
    <row r="111" spans="1:5" s="43" customFormat="1" ht="13.2" x14ac:dyDescent="0.25">
      <c r="A111" s="24" t="s">
        <v>131</v>
      </c>
      <c r="B111" s="6">
        <v>1124832</v>
      </c>
      <c r="C111" s="6">
        <v>1124832</v>
      </c>
      <c r="D111" s="6">
        <v>1126460.69</v>
      </c>
      <c r="E111" s="6">
        <v>100.14</v>
      </c>
    </row>
    <row r="112" spans="1:5" s="43" customFormat="1" ht="13.2" x14ac:dyDescent="0.25">
      <c r="A112" s="24" t="s">
        <v>132</v>
      </c>
      <c r="B112" s="6">
        <v>1124832</v>
      </c>
      <c r="C112" s="6">
        <v>1124832</v>
      </c>
      <c r="D112" s="6">
        <v>1126460.69</v>
      </c>
      <c r="E112" s="6">
        <v>100.14</v>
      </c>
    </row>
    <row r="113" spans="1:5" s="43" customFormat="1" ht="13.2" x14ac:dyDescent="0.25">
      <c r="A113" s="95" t="s">
        <v>24</v>
      </c>
      <c r="B113" s="6">
        <v>1116780.54</v>
      </c>
      <c r="C113" s="6">
        <v>1116780.54</v>
      </c>
      <c r="D113" s="6">
        <v>1116628.1399999999</v>
      </c>
      <c r="E113" s="6">
        <v>99.99</v>
      </c>
    </row>
    <row r="114" spans="1:5" s="43" customFormat="1" ht="13.2" x14ac:dyDescent="0.25">
      <c r="A114" s="96" t="s">
        <v>26</v>
      </c>
      <c r="B114" s="12"/>
      <c r="C114" s="12"/>
      <c r="D114" s="11">
        <v>912511.78</v>
      </c>
      <c r="E114" s="12"/>
    </row>
    <row r="115" spans="1:5" s="43" customFormat="1" ht="13.2" x14ac:dyDescent="0.25">
      <c r="A115" s="96" t="s">
        <v>27</v>
      </c>
      <c r="B115" s="12"/>
      <c r="C115" s="12"/>
      <c r="D115" s="11">
        <v>118.67</v>
      </c>
      <c r="E115" s="12"/>
    </row>
    <row r="116" spans="1:5" s="43" customFormat="1" ht="13.2" x14ac:dyDescent="0.25">
      <c r="A116" s="96" t="s">
        <v>29</v>
      </c>
      <c r="B116" s="12"/>
      <c r="C116" s="12"/>
      <c r="D116" s="11">
        <v>53413.67</v>
      </c>
      <c r="E116" s="12"/>
    </row>
    <row r="117" spans="1:5" s="43" customFormat="1" ht="13.2" x14ac:dyDescent="0.25">
      <c r="A117" s="96" t="s">
        <v>31</v>
      </c>
      <c r="B117" s="12"/>
      <c r="C117" s="12"/>
      <c r="D117" s="11">
        <v>150584.01999999999</v>
      </c>
      <c r="E117" s="12"/>
    </row>
    <row r="118" spans="1:5" s="43" customFormat="1" ht="13.2" x14ac:dyDescent="0.25">
      <c r="A118" s="95" t="s">
        <v>32</v>
      </c>
      <c r="B118" s="6">
        <v>8051.46</v>
      </c>
      <c r="C118" s="6">
        <v>8051.46</v>
      </c>
      <c r="D118" s="6">
        <v>9832.5499999999993</v>
      </c>
      <c r="E118" s="6">
        <v>122.12</v>
      </c>
    </row>
    <row r="119" spans="1:5" s="43" customFormat="1" ht="13.2" x14ac:dyDescent="0.25">
      <c r="A119" s="96" t="s">
        <v>34</v>
      </c>
      <c r="B119" s="12"/>
      <c r="C119" s="12"/>
      <c r="D119" s="11">
        <v>160.24</v>
      </c>
      <c r="E119" s="12"/>
    </row>
    <row r="120" spans="1:5" s="43" customFormat="1" ht="13.2" x14ac:dyDescent="0.25">
      <c r="A120" s="96" t="s">
        <v>40</v>
      </c>
      <c r="B120" s="12"/>
      <c r="C120" s="12"/>
      <c r="D120" s="11">
        <v>4654.38</v>
      </c>
      <c r="E120" s="12"/>
    </row>
    <row r="121" spans="1:5" s="43" customFormat="1" ht="13.2" x14ac:dyDescent="0.25">
      <c r="A121" s="96" t="s">
        <v>41</v>
      </c>
      <c r="B121" s="12"/>
      <c r="C121" s="12"/>
      <c r="D121" s="11">
        <v>1150.1500000000001</v>
      </c>
      <c r="E121" s="12"/>
    </row>
    <row r="122" spans="1:5" s="43" customFormat="1" ht="13.2" x14ac:dyDescent="0.25">
      <c r="A122" s="96" t="s">
        <v>43</v>
      </c>
      <c r="B122" s="12"/>
      <c r="C122" s="12"/>
      <c r="D122" s="11">
        <v>47.95</v>
      </c>
      <c r="E122" s="12"/>
    </row>
    <row r="123" spans="1:5" s="43" customFormat="1" ht="13.2" x14ac:dyDescent="0.25">
      <c r="A123" s="96" t="s">
        <v>52</v>
      </c>
      <c r="B123" s="12"/>
      <c r="C123" s="12"/>
      <c r="D123" s="11">
        <v>1376.79</v>
      </c>
      <c r="E123" s="12"/>
    </row>
    <row r="124" spans="1:5" s="43" customFormat="1" ht="13.2" x14ac:dyDescent="0.25">
      <c r="A124" s="96" t="s">
        <v>60</v>
      </c>
      <c r="B124" s="12"/>
      <c r="C124" s="12"/>
      <c r="D124" s="11">
        <v>2328</v>
      </c>
      <c r="E124" s="12"/>
    </row>
    <row r="125" spans="1:5" s="43" customFormat="1" ht="13.2" x14ac:dyDescent="0.25">
      <c r="A125" s="96" t="s">
        <v>61</v>
      </c>
      <c r="B125" s="12"/>
      <c r="C125" s="12"/>
      <c r="D125" s="11">
        <v>115.04</v>
      </c>
      <c r="E125" s="12"/>
    </row>
    <row r="126" spans="1:5" s="43" customFormat="1" ht="26.4" x14ac:dyDescent="0.25">
      <c r="A126" s="24" t="s">
        <v>133</v>
      </c>
      <c r="B126" s="7">
        <v>980.05</v>
      </c>
      <c r="C126" s="7">
        <v>980.05</v>
      </c>
      <c r="D126" s="7">
        <v>1036.05</v>
      </c>
      <c r="E126" s="7">
        <v>105.71</v>
      </c>
    </row>
    <row r="127" spans="1:5" s="43" customFormat="1" ht="26.4" x14ac:dyDescent="0.25">
      <c r="A127" s="24" t="s">
        <v>134</v>
      </c>
      <c r="B127" s="7">
        <v>980.05</v>
      </c>
      <c r="C127" s="7">
        <v>980.05</v>
      </c>
      <c r="D127" s="7">
        <v>1036.05</v>
      </c>
      <c r="E127" s="7">
        <v>105.71</v>
      </c>
    </row>
    <row r="128" spans="1:5" s="43" customFormat="1" ht="13.2" x14ac:dyDescent="0.25">
      <c r="A128" s="95" t="s">
        <v>32</v>
      </c>
      <c r="B128" s="6">
        <v>980.05</v>
      </c>
      <c r="C128" s="6">
        <v>980.05</v>
      </c>
      <c r="D128" s="6">
        <v>1036.05</v>
      </c>
      <c r="E128" s="6">
        <v>105.71</v>
      </c>
    </row>
    <row r="129" spans="1:5" s="43" customFormat="1" ht="13.2" x14ac:dyDescent="0.25">
      <c r="A129" s="96" t="s">
        <v>43</v>
      </c>
      <c r="B129" s="12"/>
      <c r="C129" s="12"/>
      <c r="D129" s="11">
        <v>238.25</v>
      </c>
      <c r="E129" s="12"/>
    </row>
    <row r="130" spans="1:5" s="43" customFormat="1" ht="13.2" x14ac:dyDescent="0.25">
      <c r="A130" s="96" t="s">
        <v>61</v>
      </c>
      <c r="B130" s="12"/>
      <c r="C130" s="12"/>
      <c r="D130" s="11">
        <v>797.8</v>
      </c>
      <c r="E130" s="12"/>
    </row>
    <row r="131" spans="1:5" s="43" customFormat="1" ht="13.2" x14ac:dyDescent="0.25">
      <c r="A131" s="24" t="s">
        <v>135</v>
      </c>
      <c r="B131" s="6">
        <v>700</v>
      </c>
      <c r="C131" s="6">
        <v>700</v>
      </c>
      <c r="D131" s="6">
        <v>700</v>
      </c>
      <c r="E131" s="6">
        <v>100</v>
      </c>
    </row>
    <row r="132" spans="1:5" s="43" customFormat="1" ht="13.2" x14ac:dyDescent="0.25">
      <c r="A132" s="24" t="s">
        <v>136</v>
      </c>
      <c r="B132" s="6">
        <v>700</v>
      </c>
      <c r="C132" s="6">
        <v>700</v>
      </c>
      <c r="D132" s="6">
        <v>700</v>
      </c>
      <c r="E132" s="6">
        <v>100</v>
      </c>
    </row>
    <row r="133" spans="1:5" s="43" customFormat="1" ht="13.2" x14ac:dyDescent="0.25">
      <c r="A133" s="95" t="s">
        <v>32</v>
      </c>
      <c r="B133" s="6">
        <v>700</v>
      </c>
      <c r="C133" s="6">
        <v>700</v>
      </c>
      <c r="D133" s="6">
        <v>700</v>
      </c>
      <c r="E133" s="6">
        <v>100</v>
      </c>
    </row>
    <row r="134" spans="1:5" s="43" customFormat="1" ht="13.2" x14ac:dyDescent="0.25">
      <c r="A134" s="96" t="s">
        <v>46</v>
      </c>
      <c r="B134" s="12"/>
      <c r="C134" s="12"/>
      <c r="D134" s="11">
        <v>600</v>
      </c>
      <c r="E134" s="12"/>
    </row>
    <row r="135" spans="1:5" s="43" customFormat="1" ht="13.2" x14ac:dyDescent="0.25">
      <c r="A135" s="96" t="s">
        <v>61</v>
      </c>
      <c r="B135" s="12"/>
      <c r="C135" s="12"/>
      <c r="D135" s="11">
        <v>100</v>
      </c>
      <c r="E135" s="12"/>
    </row>
    <row r="136" spans="1:5" s="43" customFormat="1" ht="26.4" x14ac:dyDescent="0.25">
      <c r="A136" s="24" t="s">
        <v>137</v>
      </c>
      <c r="B136" s="7">
        <v>266.18</v>
      </c>
      <c r="C136" s="7">
        <v>266.18</v>
      </c>
      <c r="D136" s="7">
        <v>266.18</v>
      </c>
      <c r="E136" s="7">
        <v>100</v>
      </c>
    </row>
    <row r="137" spans="1:5" s="43" customFormat="1" ht="26.4" x14ac:dyDescent="0.25">
      <c r="A137" s="24" t="s">
        <v>138</v>
      </c>
      <c r="B137" s="7">
        <v>266.18</v>
      </c>
      <c r="C137" s="7">
        <v>266.18</v>
      </c>
      <c r="D137" s="7">
        <v>266.18</v>
      </c>
      <c r="E137" s="7">
        <v>100</v>
      </c>
    </row>
    <row r="138" spans="1:5" s="43" customFormat="1" ht="13.2" x14ac:dyDescent="0.25">
      <c r="A138" s="95" t="s">
        <v>32</v>
      </c>
      <c r="B138" s="6">
        <v>266.18</v>
      </c>
      <c r="C138" s="6">
        <v>266.18</v>
      </c>
      <c r="D138" s="6">
        <v>266.18</v>
      </c>
      <c r="E138" s="6">
        <v>100</v>
      </c>
    </row>
    <row r="139" spans="1:5" s="43" customFormat="1" ht="13.2" x14ac:dyDescent="0.25">
      <c r="A139" s="96" t="s">
        <v>61</v>
      </c>
      <c r="B139" s="12"/>
      <c r="C139" s="12"/>
      <c r="D139" s="11">
        <v>266.18</v>
      </c>
      <c r="E139" s="12"/>
    </row>
    <row r="140" spans="1:5" s="43" customFormat="1" ht="12.6" customHeight="1" x14ac:dyDescent="0.25">
      <c r="A140" s="91" t="s">
        <v>145</v>
      </c>
      <c r="B140" s="92">
        <v>56968.82</v>
      </c>
      <c r="C140" s="92">
        <v>56968.82</v>
      </c>
      <c r="D140" s="92">
        <v>56611.32</v>
      </c>
      <c r="E140" s="92">
        <v>99.37</v>
      </c>
    </row>
    <row r="141" spans="1:5" s="43" customFormat="1" ht="12.6" customHeight="1" x14ac:dyDescent="0.25">
      <c r="A141" s="93" t="s">
        <v>146</v>
      </c>
      <c r="B141" s="94">
        <v>56968.82</v>
      </c>
      <c r="C141" s="94">
        <v>56968.82</v>
      </c>
      <c r="D141" s="94">
        <v>56611.32</v>
      </c>
      <c r="E141" s="94">
        <v>99.37</v>
      </c>
    </row>
    <row r="142" spans="1:5" s="43" customFormat="1" ht="26.4" x14ac:dyDescent="0.25">
      <c r="A142" s="24" t="s">
        <v>125</v>
      </c>
      <c r="B142" s="7">
        <v>54868.82</v>
      </c>
      <c r="C142" s="7">
        <v>54868.82</v>
      </c>
      <c r="D142" s="7">
        <v>52567.32</v>
      </c>
      <c r="E142" s="7">
        <v>95.81</v>
      </c>
    </row>
    <row r="143" spans="1:5" s="43" customFormat="1" ht="26.4" x14ac:dyDescent="0.25">
      <c r="A143" s="24" t="s">
        <v>126</v>
      </c>
      <c r="B143" s="7">
        <v>54868.82</v>
      </c>
      <c r="C143" s="7">
        <v>54868.82</v>
      </c>
      <c r="D143" s="7">
        <v>52567.32</v>
      </c>
      <c r="E143" s="7">
        <v>95.81</v>
      </c>
    </row>
    <row r="144" spans="1:5" s="43" customFormat="1" ht="13.2" x14ac:dyDescent="0.25">
      <c r="A144" s="95" t="s">
        <v>68</v>
      </c>
      <c r="B144" s="6">
        <v>54868.82</v>
      </c>
      <c r="C144" s="6">
        <v>54868.82</v>
      </c>
      <c r="D144" s="6">
        <v>52567.32</v>
      </c>
      <c r="E144" s="6">
        <v>95.81</v>
      </c>
    </row>
    <row r="145" spans="1:5" s="43" customFormat="1" ht="13.2" x14ac:dyDescent="0.25">
      <c r="A145" s="96" t="s">
        <v>70</v>
      </c>
      <c r="B145" s="12"/>
      <c r="C145" s="12"/>
      <c r="D145" s="11">
        <v>1439.65</v>
      </c>
      <c r="E145" s="12"/>
    </row>
    <row r="146" spans="1:5" s="43" customFormat="1" ht="13.2" x14ac:dyDescent="0.25">
      <c r="A146" s="96" t="s">
        <v>72</v>
      </c>
      <c r="B146" s="12"/>
      <c r="C146" s="12"/>
      <c r="D146" s="11">
        <v>13962.5</v>
      </c>
      <c r="E146" s="12"/>
    </row>
    <row r="147" spans="1:5" s="43" customFormat="1" ht="13.2" x14ac:dyDescent="0.25">
      <c r="A147" s="96" t="s">
        <v>73</v>
      </c>
      <c r="B147" s="12"/>
      <c r="C147" s="12"/>
      <c r="D147" s="11">
        <v>2753.45</v>
      </c>
      <c r="E147" s="12"/>
    </row>
    <row r="148" spans="1:5" s="43" customFormat="1" ht="13.2" x14ac:dyDescent="0.25">
      <c r="A148" s="96" t="s">
        <v>75</v>
      </c>
      <c r="B148" s="12"/>
      <c r="C148" s="12"/>
      <c r="D148" s="11">
        <v>31016.19</v>
      </c>
      <c r="E148" s="12"/>
    </row>
    <row r="149" spans="1:5" s="43" customFormat="1" ht="13.2" x14ac:dyDescent="0.25">
      <c r="A149" s="96" t="s">
        <v>77</v>
      </c>
      <c r="B149" s="12"/>
      <c r="C149" s="12"/>
      <c r="D149" s="11">
        <v>95.53</v>
      </c>
      <c r="E149" s="12"/>
    </row>
    <row r="150" spans="1:5" s="43" customFormat="1" ht="13.2" x14ac:dyDescent="0.25">
      <c r="A150" s="96" t="s">
        <v>79</v>
      </c>
      <c r="B150" s="12"/>
      <c r="C150" s="12"/>
      <c r="D150" s="11">
        <v>3300</v>
      </c>
      <c r="E150" s="12"/>
    </row>
    <row r="151" spans="1:5" s="43" customFormat="1" ht="26.4" x14ac:dyDescent="0.25">
      <c r="A151" s="24" t="s">
        <v>133</v>
      </c>
      <c r="B151" s="7">
        <v>200</v>
      </c>
      <c r="C151" s="7">
        <v>200</v>
      </c>
      <c r="D151" s="7">
        <v>144</v>
      </c>
      <c r="E151" s="7">
        <v>72</v>
      </c>
    </row>
    <row r="152" spans="1:5" s="43" customFormat="1" ht="26.4" x14ac:dyDescent="0.25">
      <c r="A152" s="24" t="s">
        <v>134</v>
      </c>
      <c r="B152" s="7">
        <v>200</v>
      </c>
      <c r="C152" s="7">
        <v>200</v>
      </c>
      <c r="D152" s="7">
        <v>144</v>
      </c>
      <c r="E152" s="7">
        <v>72</v>
      </c>
    </row>
    <row r="153" spans="1:5" s="43" customFormat="1" ht="13.2" x14ac:dyDescent="0.25">
      <c r="A153" s="95" t="s">
        <v>68</v>
      </c>
      <c r="B153" s="6">
        <v>200</v>
      </c>
      <c r="C153" s="6">
        <v>200</v>
      </c>
      <c r="D153" s="6">
        <v>144</v>
      </c>
      <c r="E153" s="6">
        <v>72</v>
      </c>
    </row>
    <row r="154" spans="1:5" s="43" customFormat="1" ht="13.2" x14ac:dyDescent="0.25">
      <c r="A154" s="96" t="s">
        <v>75</v>
      </c>
      <c r="B154" s="12"/>
      <c r="C154" s="12"/>
      <c r="D154" s="11">
        <v>144</v>
      </c>
      <c r="E154" s="12"/>
    </row>
    <row r="155" spans="1:5" s="43" customFormat="1" ht="13.2" x14ac:dyDescent="0.25">
      <c r="A155" s="24" t="s">
        <v>135</v>
      </c>
      <c r="B155" s="6">
        <v>1900</v>
      </c>
      <c r="C155" s="6">
        <v>1900</v>
      </c>
      <c r="D155" s="6">
        <v>3900</v>
      </c>
      <c r="E155" s="6">
        <v>205.26</v>
      </c>
    </row>
    <row r="156" spans="1:5" s="43" customFormat="1" ht="13.2" x14ac:dyDescent="0.25">
      <c r="A156" s="24" t="s">
        <v>136</v>
      </c>
      <c r="B156" s="6">
        <v>1900</v>
      </c>
      <c r="C156" s="6">
        <v>1900</v>
      </c>
      <c r="D156" s="6">
        <v>3900</v>
      </c>
      <c r="E156" s="6">
        <v>205.26</v>
      </c>
    </row>
    <row r="157" spans="1:5" s="43" customFormat="1" ht="13.2" x14ac:dyDescent="0.25">
      <c r="A157" s="95" t="s">
        <v>68</v>
      </c>
      <c r="B157" s="6">
        <v>1900</v>
      </c>
      <c r="C157" s="6">
        <v>1900</v>
      </c>
      <c r="D157" s="6">
        <v>3900</v>
      </c>
      <c r="E157" s="6">
        <v>205.26</v>
      </c>
    </row>
    <row r="158" spans="1:5" s="43" customFormat="1" ht="13.2" x14ac:dyDescent="0.25">
      <c r="A158" s="96" t="s">
        <v>73</v>
      </c>
      <c r="B158" s="12"/>
      <c r="C158" s="12"/>
      <c r="D158" s="11">
        <v>1900</v>
      </c>
      <c r="E158" s="12"/>
    </row>
    <row r="159" spans="1:5" s="43" customFormat="1" ht="13.2" x14ac:dyDescent="0.25">
      <c r="A159" s="96" t="s">
        <v>75</v>
      </c>
      <c r="B159" s="12"/>
      <c r="C159" s="12"/>
      <c r="D159" s="11">
        <v>2000</v>
      </c>
      <c r="E159" s="12"/>
    </row>
  </sheetData>
  <mergeCells count="1">
    <mergeCell ref="A1:E1"/>
  </mergeCells>
  <printOptions horizontalCentered="1"/>
  <pageMargins left="0.70866141732283472" right="0.70866141732283472" top="0.74803149606299213" bottom="0.74803149606299213" header="0.31496062992125984" footer="0.31496062992125984"/>
  <pageSetup paperSize="9" scale="75" orientation="portrait" r:id="rId1"/>
  <rowBreaks count="1" manualBreakCount="1">
    <brk id="5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Radni listovi</vt:lpstr>
      </vt:variant>
      <vt:variant>
        <vt:i4>8</vt:i4>
      </vt:variant>
      <vt:variant>
        <vt:lpstr>Imenovani rasponi</vt:lpstr>
      </vt:variant>
      <vt:variant>
        <vt:i4>2</vt:i4>
      </vt:variant>
    </vt:vector>
  </HeadingPairs>
  <TitlesOfParts>
    <vt:vector size="10" baseType="lpstr">
      <vt:lpstr>SAŽETAK - Domski o.</vt:lpstr>
      <vt:lpstr>SAŽETAK</vt:lpstr>
      <vt:lpstr>Ekon. klasif.</vt:lpstr>
      <vt:lpstr>Izvori financ. </vt:lpstr>
      <vt:lpstr>Funkc.klasif.</vt:lpstr>
      <vt:lpstr>Račun fin.-ekon.kl.</vt:lpstr>
      <vt:lpstr>Račun fin.-izvori fin.</vt:lpstr>
      <vt:lpstr>POSEBNI DIO</vt:lpstr>
      <vt:lpstr>'Ekon. klasif.'!Ispis_naslova</vt:lpstr>
      <vt:lpstr>'POSEBNI DIO'!Ispis_naslova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I. OPĆI DIO KONSOLIDIRANOG PRORAČUNA</dc:title>
  <dc:creator>Korisnik</dc:creator>
  <cp:lastModifiedBy>Korisnik</cp:lastModifiedBy>
  <cp:lastPrinted>2026-03-27T11:36:22Z</cp:lastPrinted>
  <dcterms:created xsi:type="dcterms:W3CDTF">2026-03-11T08:23:37Z</dcterms:created>
  <dcterms:modified xsi:type="dcterms:W3CDTF">2026-03-27T13:18:12Z</dcterms:modified>
</cp:coreProperties>
</file>