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risnik\Desktop\Dokumenti\UD KVARNER\J A V N A   N A B A V A\PLANOVI NABAVE\2023\"/>
    </mc:Choice>
  </mc:AlternateContent>
  <xr:revisionPtr revIDLastSave="0" documentId="13_ncr:1_{F4988B6B-AEFE-414B-8A52-54726A92238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lan nabave 2023." sheetId="3" r:id="rId1"/>
  </sheets>
  <definedNames>
    <definedName name="_xlnm.Print_Titles" localSheetId="0">'Plan nabave 2023.'!$3:$4</definedName>
    <definedName name="_xlnm.Print_Area" localSheetId="0">'Plan nabave 2023.'!$A$1:$L$52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3" l="1"/>
  <c r="E16" i="3"/>
  <c r="E17" i="3"/>
  <c r="E18" i="3"/>
  <c r="E19" i="3"/>
  <c r="E20" i="3"/>
  <c r="E21" i="3"/>
  <c r="E22" i="3"/>
  <c r="E23" i="3"/>
  <c r="E25" i="3"/>
  <c r="E26" i="3"/>
  <c r="E27" i="3"/>
  <c r="F44" i="3"/>
  <c r="F45" i="3" s="1"/>
  <c r="F31" i="3"/>
  <c r="E24" i="3"/>
  <c r="E29" i="3"/>
  <c r="E28" i="3"/>
  <c r="E30" i="3"/>
  <c r="E34" i="3"/>
  <c r="E35" i="3"/>
  <c r="F36" i="3"/>
  <c r="E31" i="3" l="1"/>
  <c r="E36" i="3"/>
  <c r="E43" i="3"/>
  <c r="E41" i="3"/>
  <c r="E40" i="3"/>
  <c r="E39" i="3"/>
  <c r="E44" i="3" l="1"/>
  <c r="E45" i="3" s="1"/>
  <c r="E8" i="3"/>
  <c r="E9" i="3"/>
  <c r="F10" i="3"/>
  <c r="E10" i="3" l="1"/>
</calcChain>
</file>

<file path=xl/sharedStrings.xml><?xml version="1.0" encoding="utf-8"?>
<sst xmlns="http://schemas.openxmlformats.org/spreadsheetml/2006/main" count="136" uniqueCount="110">
  <si>
    <t>Redni broj</t>
  </si>
  <si>
    <t>Evidencijski broj nabave</t>
  </si>
  <si>
    <t>Predmet nabave</t>
  </si>
  <si>
    <t xml:space="preserve">CPV </t>
  </si>
  <si>
    <t>Procijenjena vrijednost nabave</t>
  </si>
  <si>
    <t>Planirana vrijednost nabave</t>
  </si>
  <si>
    <t>Vrsta postupka</t>
  </si>
  <si>
    <t xml:space="preserve">     Grupe</t>
  </si>
  <si>
    <t>Ugovor / Okvrini sporazum</t>
  </si>
  <si>
    <t>Planirani početak postupka</t>
  </si>
  <si>
    <t>Planirano trajanje ugovora / OS</t>
  </si>
  <si>
    <t>Napomena</t>
  </si>
  <si>
    <t>NABAVA MALE VRIJEDNOSTI:</t>
  </si>
  <si>
    <t>Pileće i pureće meso i proizvodi</t>
  </si>
  <si>
    <t>Otvoreni postupak</t>
  </si>
  <si>
    <t>Okvirni sporazum</t>
  </si>
  <si>
    <t>Postupak provodi središnje tijelo za javnu nabavu PGŽ</t>
  </si>
  <si>
    <t>Mliječni proizvodi, mliječni namazi i sirevi</t>
  </si>
  <si>
    <t>15500000-3</t>
  </si>
  <si>
    <t>Mlijeko, jogurt i vrhnje</t>
  </si>
  <si>
    <t>Električna energija - opskrba</t>
  </si>
  <si>
    <t>Lož ulje</t>
  </si>
  <si>
    <t xml:space="preserve">UKUPNO NABAVA MALE VRIJEDNOSTI: </t>
  </si>
  <si>
    <t>Jednostavna nabava</t>
  </si>
  <si>
    <t>15811000-6</t>
  </si>
  <si>
    <t>15110000-2</t>
  </si>
  <si>
    <t>15331000-7</t>
  </si>
  <si>
    <t>15800000-6</t>
  </si>
  <si>
    <t>15510000-6</t>
  </si>
  <si>
    <t xml:space="preserve">  09310000-5 </t>
  </si>
  <si>
    <t>09200000-1</t>
  </si>
  <si>
    <t xml:space="preserve">  15131500-0 </t>
  </si>
  <si>
    <t xml:space="preserve">  15863000-5 </t>
  </si>
  <si>
    <t xml:space="preserve">  03222000-3</t>
  </si>
  <si>
    <t xml:space="preserve">  15411100-3</t>
  </si>
  <si>
    <t xml:space="preserve">  33700000-7</t>
  </si>
  <si>
    <t xml:space="preserve">  39831200-8</t>
  </si>
  <si>
    <t>15200000-0</t>
  </si>
  <si>
    <t>03200000-0</t>
  </si>
  <si>
    <t>Deterdženti za rublje i sredstva za čišćenje</t>
  </si>
  <si>
    <t>Papirnata galanterija</t>
  </si>
  <si>
    <t>45421160-3</t>
  </si>
  <si>
    <t>_________________________</t>
  </si>
  <si>
    <t xml:space="preserve">UKUPNO JEDNOSTAVNA NABAVA: </t>
  </si>
  <si>
    <t>45431000-7</t>
  </si>
  <si>
    <t>15130000-8</t>
  </si>
  <si>
    <t>Predsjednica Domskog odbora:</t>
  </si>
  <si>
    <t>Maša Sancin Bucci, prof.</t>
  </si>
  <si>
    <t>01.03.2022.</t>
  </si>
  <si>
    <t>28.02.2023.</t>
  </si>
  <si>
    <r>
      <t xml:space="preserve">PLAN NABAVE ZA </t>
    </r>
    <r>
      <rPr>
        <b/>
        <i/>
        <u/>
        <sz val="20"/>
        <color theme="9" tint="-0.499984740745262"/>
        <rFont val="Arial"/>
        <family val="2"/>
        <charset val="238"/>
      </rPr>
      <t>2023</t>
    </r>
    <r>
      <rPr>
        <b/>
        <sz val="20"/>
        <color theme="1"/>
        <rFont val="Arial"/>
        <family val="2"/>
        <charset val="238"/>
      </rPr>
      <t>. GODINU</t>
    </r>
  </si>
  <si>
    <t>01.04.2022.</t>
  </si>
  <si>
    <t>31.03.2023.</t>
  </si>
  <si>
    <t>15851100-9</t>
  </si>
  <si>
    <t>15850000-1</t>
  </si>
  <si>
    <t>06-2023</t>
  </si>
  <si>
    <t>02-2023</t>
  </si>
  <si>
    <t>03-2023</t>
  </si>
  <si>
    <t>01-2023</t>
  </si>
  <si>
    <t>04-2023</t>
  </si>
  <si>
    <t>05-2023</t>
  </si>
  <si>
    <t>08-2023</t>
  </si>
  <si>
    <t>09-2023</t>
  </si>
  <si>
    <t>10-2023</t>
  </si>
  <si>
    <t>11-2023</t>
  </si>
  <si>
    <t>12-2023</t>
  </si>
  <si>
    <t>13-2023</t>
  </si>
  <si>
    <t>14-2023</t>
  </si>
  <si>
    <t>15-2023</t>
  </si>
  <si>
    <t>16-2023</t>
  </si>
  <si>
    <t>17-2023</t>
  </si>
  <si>
    <t>18-2023</t>
  </si>
  <si>
    <t>19-2023</t>
  </si>
  <si>
    <t>20-2023</t>
  </si>
  <si>
    <t>NAMIRNICE:</t>
  </si>
  <si>
    <t>JEDNOSTAVNA NABAVA:</t>
  </si>
  <si>
    <t>RADOVI:</t>
  </si>
  <si>
    <t>MATERIJAL I SREDSTVA ZA ČIŠĆENJE I ODRŽAVANJE:</t>
  </si>
  <si>
    <t xml:space="preserve">Mesni proizvodi </t>
  </si>
  <si>
    <t>Smrznuta i konzervirana riba</t>
  </si>
  <si>
    <t>Svježe voće</t>
  </si>
  <si>
    <t>Svježe povrće i krumpir</t>
  </si>
  <si>
    <t>Čajevi, začini, sokovi, kompoti</t>
  </si>
  <si>
    <t>Kruh i krušni proizvodi</t>
  </si>
  <si>
    <t>Junetina i svinjetina - svježe meso</t>
  </si>
  <si>
    <t>Prerađeno povrće</t>
  </si>
  <si>
    <t>Ulja</t>
  </si>
  <si>
    <t>Lisnato tijesto i njoki</t>
  </si>
  <si>
    <t>Tjestenina</t>
  </si>
  <si>
    <t>Ostali prehrambeni proizvodi</t>
  </si>
  <si>
    <t>21-2023</t>
  </si>
  <si>
    <t>22-2023</t>
  </si>
  <si>
    <t>23-2023</t>
  </si>
  <si>
    <t>Alumo-bravarski radovi - izmjena vanjske stolarije</t>
  </si>
  <si>
    <t>Krovopokrivački radovi</t>
  </si>
  <si>
    <t>45000000-7</t>
  </si>
  <si>
    <t>Soboslikarski i zidarsko-knauferski radovi</t>
  </si>
  <si>
    <t>Sanacija vanjskih terasa</t>
  </si>
  <si>
    <t>Ukupno namirnice:</t>
  </si>
  <si>
    <t>Ukupno materijal i sredstva za čišćenje i održavanje:</t>
  </si>
  <si>
    <t xml:space="preserve"> </t>
  </si>
  <si>
    <t>Ukupno radovi:</t>
  </si>
  <si>
    <t>Ne</t>
  </si>
  <si>
    <t>07-2023</t>
  </si>
  <si>
    <t>24-2023</t>
  </si>
  <si>
    <t>Sanacija fitness dvorane</t>
  </si>
  <si>
    <t>45212222-8</t>
  </si>
  <si>
    <t>I. izmjene i dopune Plana nabave za 2023. godinu donio je Domski odbor na 43. sjednici održanoj dana 16.01.2023. godine</t>
  </si>
  <si>
    <t>Klasa: 400-06/22-01/01</t>
  </si>
  <si>
    <t>Urbroj: 2170-56-05-23-01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</si>
</sst>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i/>
      <u/>
      <sz val="20"/>
      <color theme="9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7"/>
      <color theme="1"/>
      <name val="Arial"/>
      <family val="2"/>
      <charset val="238"/>
    </font>
    <font>
      <strike/>
      <sz val="12"/>
      <color theme="1"/>
      <name val="Arial"/>
      <family val="2"/>
      <charset val="238"/>
    </font>
    <font>
      <b/>
      <strike/>
      <sz val="12"/>
      <name val="Arial"/>
      <family val="2"/>
      <charset val="238"/>
    </font>
    <font>
      <strike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0" fillId="3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right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5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horizontal="right" vertical="center"/>
    </xf>
    <xf numFmtId="0" fontId="13" fillId="10" borderId="1" xfId="0" applyFont="1" applyFill="1" applyBorder="1" applyAlignment="1">
      <alignment horizontal="center" vertical="center"/>
    </xf>
    <xf numFmtId="49" fontId="14" fillId="10" borderId="1" xfId="0" applyNumberFormat="1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vertical="center"/>
    </xf>
    <xf numFmtId="49" fontId="15" fillId="10" borderId="1" xfId="0" applyNumberFormat="1" applyFont="1" applyFill="1" applyBorder="1" applyAlignment="1">
      <alignment horizontal="center" vertical="center"/>
    </xf>
    <xf numFmtId="4" fontId="14" fillId="10" borderId="1" xfId="0" applyNumberFormat="1" applyFont="1" applyFill="1" applyBorder="1" applyAlignment="1">
      <alignment vertical="center"/>
    </xf>
    <xf numFmtId="4" fontId="14" fillId="10" borderId="1" xfId="0" applyNumberFormat="1" applyFont="1" applyFill="1" applyBorder="1" applyAlignment="1">
      <alignment horizontal="right" vertical="center"/>
    </xf>
    <xf numFmtId="0" fontId="15" fillId="10" borderId="9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49" fontId="7" fillId="10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center"/>
    </xf>
    <xf numFmtId="49" fontId="8" fillId="10" borderId="1" xfId="0" applyNumberFormat="1" applyFont="1" applyFill="1" applyBorder="1" applyAlignment="1">
      <alignment horizontal="center" vertical="center"/>
    </xf>
    <xf numFmtId="4" fontId="7" fillId="10" borderId="1" xfId="0" applyNumberFormat="1" applyFont="1" applyFill="1" applyBorder="1" applyAlignment="1">
      <alignment vertical="center"/>
    </xf>
    <xf numFmtId="4" fontId="7" fillId="10" borderId="1" xfId="0" applyNumberFormat="1" applyFont="1" applyFill="1" applyBorder="1" applyAlignment="1">
      <alignment horizontal="right" vertical="center"/>
    </xf>
    <xf numFmtId="0" fontId="8" fillId="1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3300"/>
      <color rgb="FFCCFFFF"/>
      <color rgb="FFCC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zoomScaleNormal="100" workbookViewId="0">
      <selection activeCell="A44" sqref="A44:D44"/>
    </sheetView>
  </sheetViews>
  <sheetFormatPr defaultRowHeight="14.4" x14ac:dyDescent="0.3"/>
  <cols>
    <col min="1" max="1" width="7.21875" customWidth="1"/>
    <col min="2" max="2" width="13.5546875" customWidth="1"/>
    <col min="3" max="3" width="54.21875" bestFit="1" customWidth="1"/>
    <col min="4" max="4" width="14.88671875" bestFit="1" customWidth="1"/>
    <col min="5" max="5" width="14.44140625" customWidth="1"/>
    <col min="6" max="6" width="14.21875" customWidth="1"/>
    <col min="7" max="7" width="17.77734375" customWidth="1"/>
    <col min="8" max="8" width="7.5546875" bestFit="1" customWidth="1"/>
    <col min="9" max="9" width="11.44140625" customWidth="1"/>
    <col min="10" max="10" width="12.88671875" customWidth="1"/>
    <col min="11" max="11" width="16.6640625" customWidth="1"/>
    <col min="12" max="12" width="24.44140625" customWidth="1"/>
  </cols>
  <sheetData>
    <row r="1" spans="1:12" ht="25.8" x14ac:dyDescent="0.5">
      <c r="A1" s="88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3" spans="1:12" ht="46.8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3.95" customHeight="1" x14ac:dyDescent="0.3">
      <c r="A4" s="3">
        <v>1</v>
      </c>
      <c r="B4" s="3">
        <v>2</v>
      </c>
      <c r="C4" s="3">
        <v>3</v>
      </c>
      <c r="D4" s="3">
        <v>4</v>
      </c>
      <c r="E4" s="4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15.6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30" customHeight="1" x14ac:dyDescent="0.3">
      <c r="A6" s="90" t="s">
        <v>12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30" customHeigh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45" x14ac:dyDescent="0.3">
      <c r="A8" s="5">
        <v>1</v>
      </c>
      <c r="B8" s="6" t="s">
        <v>58</v>
      </c>
      <c r="C8" s="7" t="s">
        <v>20</v>
      </c>
      <c r="D8" s="8" t="s">
        <v>29</v>
      </c>
      <c r="E8" s="9">
        <f>F8/1.13</f>
        <v>15044.24778761062</v>
      </c>
      <c r="F8" s="9">
        <v>17000</v>
      </c>
      <c r="G8" s="10" t="s">
        <v>14</v>
      </c>
      <c r="H8" s="10" t="s">
        <v>102</v>
      </c>
      <c r="I8" s="10" t="s">
        <v>15</v>
      </c>
      <c r="J8" s="11" t="s">
        <v>48</v>
      </c>
      <c r="K8" s="12" t="s">
        <v>49</v>
      </c>
      <c r="L8" s="10" t="s">
        <v>16</v>
      </c>
    </row>
    <row r="9" spans="1:12" ht="45" x14ac:dyDescent="0.3">
      <c r="A9" s="5">
        <v>2</v>
      </c>
      <c r="B9" s="6" t="s">
        <v>56</v>
      </c>
      <c r="C9" s="7" t="s">
        <v>21</v>
      </c>
      <c r="D9" s="13" t="s">
        <v>30</v>
      </c>
      <c r="E9" s="9">
        <f>F9/1.25</f>
        <v>37200</v>
      </c>
      <c r="F9" s="9">
        <v>46500</v>
      </c>
      <c r="G9" s="10" t="s">
        <v>14</v>
      </c>
      <c r="H9" s="10" t="s">
        <v>102</v>
      </c>
      <c r="I9" s="10" t="s">
        <v>15</v>
      </c>
      <c r="J9" s="14" t="s">
        <v>51</v>
      </c>
      <c r="K9" s="15" t="s">
        <v>52</v>
      </c>
      <c r="L9" s="10" t="s">
        <v>16</v>
      </c>
    </row>
    <row r="10" spans="1:12" ht="30" customHeight="1" x14ac:dyDescent="0.3">
      <c r="A10" s="84" t="s">
        <v>22</v>
      </c>
      <c r="B10" s="84"/>
      <c r="C10" s="84"/>
      <c r="D10" s="84"/>
      <c r="E10" s="50">
        <f>E8+E9</f>
        <v>52244.24778761062</v>
      </c>
      <c r="F10" s="50">
        <f>F8+F9</f>
        <v>63500</v>
      </c>
      <c r="G10" s="93"/>
      <c r="H10" s="93"/>
      <c r="I10" s="93"/>
      <c r="J10" s="93"/>
      <c r="K10" s="93"/>
      <c r="L10" s="93"/>
    </row>
    <row r="11" spans="1:12" ht="15.6" x14ac:dyDescent="0.3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ht="15.6" x14ac:dyDescent="0.3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30" customHeight="1" x14ac:dyDescent="0.3">
      <c r="A13" s="91" t="s">
        <v>75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30" customHeight="1" x14ac:dyDescent="0.3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15.6" x14ac:dyDescent="0.3">
      <c r="A15" s="71" t="s">
        <v>74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30" x14ac:dyDescent="0.3">
      <c r="A16" s="5">
        <v>3</v>
      </c>
      <c r="B16" s="16" t="s">
        <v>57</v>
      </c>
      <c r="C16" s="17" t="s">
        <v>13</v>
      </c>
      <c r="D16" s="18" t="s">
        <v>31</v>
      </c>
      <c r="E16" s="19">
        <f>F16/1.05</f>
        <v>19047.619047619046</v>
      </c>
      <c r="F16" s="19">
        <v>20000</v>
      </c>
      <c r="G16" s="20" t="s">
        <v>23</v>
      </c>
      <c r="H16" s="76"/>
      <c r="I16" s="76"/>
      <c r="J16" s="76"/>
      <c r="K16" s="76"/>
      <c r="L16" s="76"/>
    </row>
    <row r="17" spans="1:12" ht="30" x14ac:dyDescent="0.3">
      <c r="A17" s="5">
        <v>4</v>
      </c>
      <c r="B17" s="16" t="s">
        <v>59</v>
      </c>
      <c r="C17" s="17" t="s">
        <v>78</v>
      </c>
      <c r="D17" s="21" t="s">
        <v>45</v>
      </c>
      <c r="E17" s="19">
        <f>F17/1.25</f>
        <v>13200</v>
      </c>
      <c r="F17" s="19">
        <v>16500</v>
      </c>
      <c r="G17" s="20" t="s">
        <v>23</v>
      </c>
      <c r="H17" s="76"/>
      <c r="I17" s="76"/>
      <c r="J17" s="76"/>
      <c r="K17" s="76"/>
      <c r="L17" s="76"/>
    </row>
    <row r="18" spans="1:12" ht="30" x14ac:dyDescent="0.3">
      <c r="A18" s="5">
        <v>5</v>
      </c>
      <c r="B18" s="16" t="s">
        <v>60</v>
      </c>
      <c r="C18" s="22" t="s">
        <v>17</v>
      </c>
      <c r="D18" s="21" t="s">
        <v>18</v>
      </c>
      <c r="E18" s="19">
        <f>F18/1.25</f>
        <v>9600</v>
      </c>
      <c r="F18" s="19">
        <v>12000</v>
      </c>
      <c r="G18" s="20" t="s">
        <v>23</v>
      </c>
      <c r="H18" s="76"/>
      <c r="I18" s="76"/>
      <c r="J18" s="76"/>
      <c r="K18" s="76"/>
      <c r="L18" s="76"/>
    </row>
    <row r="19" spans="1:12" ht="30" x14ac:dyDescent="0.3">
      <c r="A19" s="5">
        <v>6</v>
      </c>
      <c r="B19" s="16" t="s">
        <v>55</v>
      </c>
      <c r="C19" s="17" t="s">
        <v>19</v>
      </c>
      <c r="D19" s="21" t="s">
        <v>28</v>
      </c>
      <c r="E19" s="19">
        <f>F19/1.25</f>
        <v>5360</v>
      </c>
      <c r="F19" s="19">
        <v>6700</v>
      </c>
      <c r="G19" s="20" t="s">
        <v>23</v>
      </c>
      <c r="H19" s="76"/>
      <c r="I19" s="76"/>
      <c r="J19" s="76"/>
      <c r="K19" s="76"/>
      <c r="L19" s="76"/>
    </row>
    <row r="20" spans="1:12" ht="30" x14ac:dyDescent="0.3">
      <c r="A20" s="5">
        <v>7</v>
      </c>
      <c r="B20" s="16" t="s">
        <v>103</v>
      </c>
      <c r="C20" s="22" t="s">
        <v>79</v>
      </c>
      <c r="D20" s="21" t="s">
        <v>37</v>
      </c>
      <c r="E20" s="19">
        <f>F20/1.25</f>
        <v>6000</v>
      </c>
      <c r="F20" s="19">
        <v>7500</v>
      </c>
      <c r="G20" s="20" t="s">
        <v>23</v>
      </c>
      <c r="H20" s="76"/>
      <c r="I20" s="76"/>
      <c r="J20" s="76"/>
      <c r="K20" s="76"/>
      <c r="L20" s="76"/>
    </row>
    <row r="21" spans="1:12" ht="30" x14ac:dyDescent="0.3">
      <c r="A21" s="5">
        <v>8</v>
      </c>
      <c r="B21" s="16" t="s">
        <v>61</v>
      </c>
      <c r="C21" s="23" t="s">
        <v>80</v>
      </c>
      <c r="D21" s="24" t="s">
        <v>33</v>
      </c>
      <c r="E21" s="19">
        <f>F21/1.05</f>
        <v>10190.476190476191</v>
      </c>
      <c r="F21" s="19">
        <v>10700</v>
      </c>
      <c r="G21" s="20" t="s">
        <v>23</v>
      </c>
      <c r="H21" s="76"/>
      <c r="I21" s="76"/>
      <c r="J21" s="76"/>
      <c r="K21" s="76"/>
      <c r="L21" s="76"/>
    </row>
    <row r="22" spans="1:12" ht="30" x14ac:dyDescent="0.3">
      <c r="A22" s="5">
        <v>9</v>
      </c>
      <c r="B22" s="16" t="s">
        <v>62</v>
      </c>
      <c r="C22" s="23" t="s">
        <v>81</v>
      </c>
      <c r="D22" s="25" t="s">
        <v>38</v>
      </c>
      <c r="E22" s="19">
        <f>F22/1.05</f>
        <v>13904.761904761905</v>
      </c>
      <c r="F22" s="19">
        <v>14600</v>
      </c>
      <c r="G22" s="20" t="s">
        <v>23</v>
      </c>
      <c r="H22" s="76"/>
      <c r="I22" s="76"/>
      <c r="J22" s="76"/>
      <c r="K22" s="76"/>
      <c r="L22" s="76"/>
    </row>
    <row r="23" spans="1:12" ht="30" x14ac:dyDescent="0.3">
      <c r="A23" s="5">
        <v>10</v>
      </c>
      <c r="B23" s="16" t="s">
        <v>63</v>
      </c>
      <c r="C23" s="26" t="s">
        <v>82</v>
      </c>
      <c r="D23" s="24" t="s">
        <v>32</v>
      </c>
      <c r="E23" s="19">
        <f>F23/1.25</f>
        <v>3440</v>
      </c>
      <c r="F23" s="19">
        <v>4300</v>
      </c>
      <c r="G23" s="20" t="s">
        <v>23</v>
      </c>
      <c r="H23" s="76"/>
      <c r="I23" s="76"/>
      <c r="J23" s="76"/>
      <c r="K23" s="76"/>
      <c r="L23" s="76"/>
    </row>
    <row r="24" spans="1:12" ht="30" x14ac:dyDescent="0.3">
      <c r="A24" s="5">
        <v>11</v>
      </c>
      <c r="B24" s="16" t="s">
        <v>64</v>
      </c>
      <c r="C24" s="23" t="s">
        <v>83</v>
      </c>
      <c r="D24" s="25" t="s">
        <v>24</v>
      </c>
      <c r="E24" s="27">
        <f>F24/1.05</f>
        <v>12666.666666666666</v>
      </c>
      <c r="F24" s="19">
        <v>13300</v>
      </c>
      <c r="G24" s="20" t="s">
        <v>23</v>
      </c>
      <c r="H24" s="76"/>
      <c r="I24" s="76"/>
      <c r="J24" s="76"/>
      <c r="K24" s="76"/>
      <c r="L24" s="76"/>
    </row>
    <row r="25" spans="1:12" ht="27.6" customHeight="1" x14ac:dyDescent="0.3">
      <c r="A25" s="5">
        <v>12</v>
      </c>
      <c r="B25" s="16" t="s">
        <v>65</v>
      </c>
      <c r="C25" s="17" t="s">
        <v>84</v>
      </c>
      <c r="D25" s="21" t="s">
        <v>25</v>
      </c>
      <c r="E25" s="19">
        <f>F25/1.05</f>
        <v>24761.90476190476</v>
      </c>
      <c r="F25" s="19">
        <v>26000</v>
      </c>
      <c r="G25" s="20" t="s">
        <v>23</v>
      </c>
      <c r="H25" s="76"/>
      <c r="I25" s="76"/>
      <c r="J25" s="76"/>
      <c r="K25" s="76"/>
      <c r="L25" s="76"/>
    </row>
    <row r="26" spans="1:12" ht="27.6" customHeight="1" x14ac:dyDescent="0.3">
      <c r="A26" s="5">
        <v>13</v>
      </c>
      <c r="B26" s="28" t="s">
        <v>66</v>
      </c>
      <c r="C26" s="17" t="s">
        <v>85</v>
      </c>
      <c r="D26" s="21" t="s">
        <v>26</v>
      </c>
      <c r="E26" s="19">
        <f>F26/1.25</f>
        <v>2720</v>
      </c>
      <c r="F26" s="19">
        <v>3400</v>
      </c>
      <c r="G26" s="20" t="s">
        <v>23</v>
      </c>
      <c r="H26" s="76"/>
      <c r="I26" s="76"/>
      <c r="J26" s="76"/>
      <c r="K26" s="76"/>
      <c r="L26" s="76"/>
    </row>
    <row r="27" spans="1:12" ht="30" customHeight="1" x14ac:dyDescent="0.3">
      <c r="A27" s="5">
        <v>14</v>
      </c>
      <c r="B27" s="16" t="s">
        <v>67</v>
      </c>
      <c r="C27" s="26" t="s">
        <v>86</v>
      </c>
      <c r="D27" s="29" t="s">
        <v>34</v>
      </c>
      <c r="E27" s="27">
        <f>F27/1.05</f>
        <v>5047.6190476190477</v>
      </c>
      <c r="F27" s="19">
        <v>5300</v>
      </c>
      <c r="G27" s="20" t="s">
        <v>23</v>
      </c>
      <c r="H27" s="76"/>
      <c r="I27" s="76"/>
      <c r="J27" s="76"/>
      <c r="K27" s="76"/>
      <c r="L27" s="76"/>
    </row>
    <row r="28" spans="1:12" ht="30" x14ac:dyDescent="0.3">
      <c r="A28" s="5">
        <v>15</v>
      </c>
      <c r="B28" s="16" t="s">
        <v>68</v>
      </c>
      <c r="C28" s="22" t="s">
        <v>87</v>
      </c>
      <c r="D28" s="10" t="s">
        <v>53</v>
      </c>
      <c r="E28" s="27">
        <f>F28/1.25</f>
        <v>2880</v>
      </c>
      <c r="F28" s="19">
        <v>3600</v>
      </c>
      <c r="G28" s="20" t="s">
        <v>23</v>
      </c>
      <c r="H28" s="76"/>
      <c r="I28" s="76"/>
      <c r="J28" s="76"/>
      <c r="K28" s="76"/>
      <c r="L28" s="76"/>
    </row>
    <row r="29" spans="1:12" ht="30" customHeight="1" x14ac:dyDescent="0.3">
      <c r="A29" s="5">
        <v>16</v>
      </c>
      <c r="B29" s="28" t="s">
        <v>69</v>
      </c>
      <c r="C29" s="22" t="s">
        <v>88</v>
      </c>
      <c r="D29" s="13" t="s">
        <v>54</v>
      </c>
      <c r="E29" s="27">
        <f>F29/1.25</f>
        <v>2720</v>
      </c>
      <c r="F29" s="19">
        <v>3400</v>
      </c>
      <c r="G29" s="31" t="s">
        <v>23</v>
      </c>
      <c r="H29" s="76"/>
      <c r="I29" s="76"/>
      <c r="J29" s="76"/>
      <c r="K29" s="76"/>
      <c r="L29" s="76"/>
    </row>
    <row r="30" spans="1:12" ht="30" customHeight="1" x14ac:dyDescent="0.3">
      <c r="A30" s="5">
        <v>17</v>
      </c>
      <c r="B30" s="16" t="s">
        <v>70</v>
      </c>
      <c r="C30" s="22" t="s">
        <v>89</v>
      </c>
      <c r="D30" s="30" t="s">
        <v>27</v>
      </c>
      <c r="E30" s="27">
        <f>F30/1.25</f>
        <v>3200</v>
      </c>
      <c r="F30" s="19">
        <v>4000</v>
      </c>
      <c r="G30" s="30" t="s">
        <v>23</v>
      </c>
      <c r="H30" s="76"/>
      <c r="I30" s="76"/>
      <c r="J30" s="76"/>
      <c r="K30" s="76"/>
      <c r="L30" s="76"/>
    </row>
    <row r="31" spans="1:12" ht="30" customHeight="1" x14ac:dyDescent="0.3">
      <c r="A31" s="69" t="s">
        <v>98</v>
      </c>
      <c r="B31" s="69"/>
      <c r="C31" s="69"/>
      <c r="D31" s="69"/>
      <c r="E31" s="32">
        <f>E16+E17+E18+E19+E20+E21+E22+E23+E24+E25+E26+E27+E28+E29+E30</f>
        <v>134739.04761904763</v>
      </c>
      <c r="F31" s="35">
        <f>F30+F29+F28+F27+F26+F25+F24+F23+F22+F21+F20+F19+F18+F17+F16</f>
        <v>151300</v>
      </c>
      <c r="G31" s="72"/>
      <c r="H31" s="73"/>
      <c r="I31" s="73"/>
      <c r="J31" s="73"/>
      <c r="K31" s="73"/>
      <c r="L31" s="74"/>
    </row>
    <row r="32" spans="1:12" ht="30" customHeight="1" x14ac:dyDescent="0.3">
      <c r="A32" s="47"/>
      <c r="B32" s="47"/>
      <c r="C32" s="47"/>
      <c r="D32" s="47"/>
      <c r="E32" s="48"/>
      <c r="F32" s="49"/>
      <c r="G32" s="45"/>
      <c r="H32" s="33"/>
      <c r="I32" s="33"/>
      <c r="J32" s="33"/>
      <c r="K32" s="33"/>
      <c r="L32" s="33"/>
    </row>
    <row r="33" spans="1:12" s="1" customFormat="1" ht="15.6" customHeight="1" x14ac:dyDescent="0.3">
      <c r="A33" s="71" t="s">
        <v>77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s="1" customFormat="1" ht="30" x14ac:dyDescent="0.3">
      <c r="A34" s="5">
        <v>18</v>
      </c>
      <c r="B34" s="16" t="s">
        <v>71</v>
      </c>
      <c r="C34" s="22" t="s">
        <v>39</v>
      </c>
      <c r="D34" s="18" t="s">
        <v>36</v>
      </c>
      <c r="E34" s="19">
        <f>F34/1.25</f>
        <v>6400</v>
      </c>
      <c r="F34" s="19">
        <v>8000</v>
      </c>
      <c r="G34" s="30" t="s">
        <v>23</v>
      </c>
      <c r="H34" s="33"/>
      <c r="I34" s="33"/>
      <c r="J34" s="33"/>
      <c r="K34" s="33"/>
      <c r="L34" s="34"/>
    </row>
    <row r="35" spans="1:12" s="1" customFormat="1" ht="30" x14ac:dyDescent="0.3">
      <c r="A35" s="5">
        <v>19</v>
      </c>
      <c r="B35" s="16" t="s">
        <v>72</v>
      </c>
      <c r="C35" s="26" t="s">
        <v>40</v>
      </c>
      <c r="D35" s="24" t="s">
        <v>35</v>
      </c>
      <c r="E35" s="19">
        <f>F35/1.25</f>
        <v>9040</v>
      </c>
      <c r="F35" s="19">
        <v>11300</v>
      </c>
      <c r="G35" s="37" t="s">
        <v>23</v>
      </c>
      <c r="H35" s="33"/>
      <c r="I35" s="33"/>
      <c r="J35" s="33"/>
      <c r="K35" s="33"/>
      <c r="L35" s="34"/>
    </row>
    <row r="36" spans="1:12" s="1" customFormat="1" ht="28.2" customHeight="1" x14ac:dyDescent="0.3">
      <c r="A36" s="69" t="s">
        <v>99</v>
      </c>
      <c r="B36" s="69"/>
      <c r="C36" s="69"/>
      <c r="D36" s="69"/>
      <c r="E36" s="32">
        <f>E35+E34</f>
        <v>15440</v>
      </c>
      <c r="F36" s="35">
        <f>F34+F35</f>
        <v>19300</v>
      </c>
      <c r="G36" s="75"/>
      <c r="H36" s="75"/>
      <c r="I36" s="75"/>
      <c r="J36" s="75"/>
      <c r="K36" s="75"/>
      <c r="L36" s="75"/>
    </row>
    <row r="37" spans="1:12" s="1" customFormat="1" ht="28.2" customHeight="1" x14ac:dyDescent="0.3">
      <c r="A37" s="47"/>
      <c r="B37" s="47"/>
      <c r="C37" s="47"/>
      <c r="D37" s="47"/>
      <c r="E37" s="48"/>
      <c r="F37" s="49"/>
      <c r="G37" s="45"/>
      <c r="H37" s="46"/>
      <c r="I37" s="46"/>
      <c r="J37" s="46"/>
      <c r="K37" s="46"/>
      <c r="L37" s="46"/>
    </row>
    <row r="38" spans="1:12" s="1" customFormat="1" ht="15.6" x14ac:dyDescent="0.3">
      <c r="A38" s="71" t="s">
        <v>76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s="1" customFormat="1" ht="30" x14ac:dyDescent="0.3">
      <c r="A39" s="5">
        <v>21</v>
      </c>
      <c r="B39" s="16" t="s">
        <v>73</v>
      </c>
      <c r="C39" s="17" t="s">
        <v>94</v>
      </c>
      <c r="D39" s="36" t="s">
        <v>95</v>
      </c>
      <c r="E39" s="19">
        <f>F39/1.25</f>
        <v>101321.92</v>
      </c>
      <c r="F39" s="27">
        <v>126652.4</v>
      </c>
      <c r="G39" s="30" t="s">
        <v>23</v>
      </c>
      <c r="H39" s="94" t="s">
        <v>100</v>
      </c>
      <c r="I39" s="94"/>
      <c r="J39" s="94"/>
      <c r="K39" s="94"/>
      <c r="L39" s="94"/>
    </row>
    <row r="40" spans="1:12" s="1" customFormat="1" ht="30" x14ac:dyDescent="0.3">
      <c r="A40" s="5">
        <v>20</v>
      </c>
      <c r="B40" s="16" t="s">
        <v>90</v>
      </c>
      <c r="C40" s="17" t="s">
        <v>93</v>
      </c>
      <c r="D40" s="25" t="s">
        <v>41</v>
      </c>
      <c r="E40" s="19">
        <f>F40/1.25</f>
        <v>30348.400000000001</v>
      </c>
      <c r="F40" s="27">
        <v>37935.5</v>
      </c>
      <c r="G40" s="30" t="s">
        <v>23</v>
      </c>
      <c r="H40" s="94"/>
      <c r="I40" s="94"/>
      <c r="J40" s="94"/>
      <c r="K40" s="94"/>
      <c r="L40" s="94"/>
    </row>
    <row r="41" spans="1:12" s="2" customFormat="1" ht="30" x14ac:dyDescent="0.3">
      <c r="A41" s="5">
        <v>22</v>
      </c>
      <c r="B41" s="16" t="s">
        <v>91</v>
      </c>
      <c r="C41" s="17" t="s">
        <v>96</v>
      </c>
      <c r="D41" s="25" t="s">
        <v>44</v>
      </c>
      <c r="E41" s="19">
        <f>F41/1.25</f>
        <v>5588.2879999999996</v>
      </c>
      <c r="F41" s="27">
        <v>6985.36</v>
      </c>
      <c r="G41" s="30" t="s">
        <v>23</v>
      </c>
      <c r="H41" s="94"/>
      <c r="I41" s="94"/>
      <c r="J41" s="94"/>
      <c r="K41" s="94"/>
      <c r="L41" s="94"/>
    </row>
    <row r="42" spans="1:12" s="2" customFormat="1" ht="30" x14ac:dyDescent="0.3">
      <c r="A42" s="53">
        <v>23</v>
      </c>
      <c r="B42" s="54" t="s">
        <v>92</v>
      </c>
      <c r="C42" s="55" t="s">
        <v>97</v>
      </c>
      <c r="D42" s="56" t="s">
        <v>44</v>
      </c>
      <c r="E42" s="57">
        <f>F42/1.25</f>
        <v>13194.64</v>
      </c>
      <c r="F42" s="58">
        <v>16493.3</v>
      </c>
      <c r="G42" s="59" t="s">
        <v>23</v>
      </c>
      <c r="H42" s="95"/>
      <c r="I42" s="95"/>
      <c r="J42" s="95"/>
      <c r="K42" s="95"/>
      <c r="L42" s="95"/>
    </row>
    <row r="43" spans="1:12" s="2" customFormat="1" ht="30" x14ac:dyDescent="0.3">
      <c r="A43" s="60">
        <v>24</v>
      </c>
      <c r="B43" s="61" t="s">
        <v>104</v>
      </c>
      <c r="C43" s="62" t="s">
        <v>105</v>
      </c>
      <c r="D43" s="63" t="s">
        <v>106</v>
      </c>
      <c r="E43" s="64">
        <f>F43/1.25</f>
        <v>4272</v>
      </c>
      <c r="F43" s="65">
        <v>5340</v>
      </c>
      <c r="G43" s="66" t="s">
        <v>23</v>
      </c>
      <c r="H43" s="95"/>
      <c r="I43" s="95"/>
      <c r="J43" s="95"/>
      <c r="K43" s="95"/>
      <c r="L43" s="95"/>
    </row>
    <row r="44" spans="1:12" s="2" customFormat="1" ht="28.8" customHeight="1" x14ac:dyDescent="0.3">
      <c r="A44" s="70" t="s">
        <v>101</v>
      </c>
      <c r="B44" s="70"/>
      <c r="C44" s="70"/>
      <c r="D44" s="70"/>
      <c r="E44" s="51">
        <f>E43+E41+E40+E39</f>
        <v>141530.60800000001</v>
      </c>
      <c r="F44" s="52">
        <f>F43+F41+F40+F39</f>
        <v>176913.26</v>
      </c>
      <c r="G44" s="75"/>
      <c r="H44" s="75"/>
      <c r="I44" s="75"/>
      <c r="J44" s="75"/>
      <c r="K44" s="75"/>
      <c r="L44" s="75"/>
    </row>
    <row r="45" spans="1:12" ht="28.2" customHeight="1" x14ac:dyDescent="0.3">
      <c r="A45" s="84" t="s">
        <v>43</v>
      </c>
      <c r="B45" s="84"/>
      <c r="C45" s="84"/>
      <c r="D45" s="84"/>
      <c r="E45" s="50">
        <f>E44+E36+E31</f>
        <v>291709.65561904764</v>
      </c>
      <c r="F45" s="50">
        <f>F44+F36+F31</f>
        <v>347513.26</v>
      </c>
      <c r="G45" s="93"/>
      <c r="H45" s="93"/>
      <c r="I45" s="93"/>
      <c r="J45" s="93"/>
      <c r="K45" s="93"/>
      <c r="L45" s="93"/>
    </row>
    <row r="46" spans="1:12" ht="15.6" x14ac:dyDescent="0.3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1:12" ht="15" x14ac:dyDescent="0.3">
      <c r="A47" s="92" t="s">
        <v>107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2" ht="15.6" x14ac:dyDescent="0.3">
      <c r="A48" s="33"/>
      <c r="B48" s="38"/>
      <c r="C48" s="39"/>
      <c r="D48" s="40"/>
      <c r="E48" s="41"/>
      <c r="F48" s="42"/>
      <c r="G48" s="68"/>
      <c r="H48" s="68"/>
      <c r="I48" s="68"/>
      <c r="J48" s="68"/>
      <c r="K48" s="68"/>
      <c r="L48" s="68"/>
    </row>
    <row r="49" spans="1:12" ht="15.6" x14ac:dyDescent="0.3">
      <c r="A49" s="92" t="s">
        <v>108</v>
      </c>
      <c r="B49" s="92"/>
      <c r="C49" s="92"/>
      <c r="D49" s="100"/>
      <c r="E49" s="100"/>
      <c r="F49" s="100"/>
      <c r="G49" s="100"/>
      <c r="H49" s="100"/>
      <c r="I49" s="101"/>
      <c r="J49" s="78" t="s">
        <v>46</v>
      </c>
      <c r="K49" s="79"/>
      <c r="L49" s="80"/>
    </row>
    <row r="50" spans="1:12" ht="15.6" x14ac:dyDescent="0.3">
      <c r="A50" s="92" t="s">
        <v>109</v>
      </c>
      <c r="B50" s="92"/>
      <c r="C50" s="92"/>
      <c r="D50" s="100"/>
      <c r="E50" s="100"/>
      <c r="F50" s="100"/>
      <c r="G50" s="100"/>
      <c r="H50" s="100"/>
      <c r="I50" s="101"/>
      <c r="J50" s="97"/>
      <c r="K50" s="98"/>
      <c r="L50" s="99"/>
    </row>
    <row r="51" spans="1:12" ht="32.4" customHeight="1" x14ac:dyDescent="0.3">
      <c r="A51" s="44"/>
      <c r="B51" s="44"/>
      <c r="C51" s="44"/>
      <c r="D51" s="100"/>
      <c r="E51" s="100"/>
      <c r="F51" s="100"/>
      <c r="G51" s="100"/>
      <c r="H51" s="100"/>
      <c r="I51" s="101"/>
      <c r="J51" s="81" t="s">
        <v>42</v>
      </c>
      <c r="K51" s="82"/>
      <c r="L51" s="83"/>
    </row>
    <row r="52" spans="1:12" ht="15.6" x14ac:dyDescent="0.3">
      <c r="A52" s="102"/>
      <c r="B52" s="102"/>
      <c r="C52" s="102"/>
      <c r="D52" s="102"/>
      <c r="E52" s="102"/>
      <c r="F52" s="102"/>
      <c r="G52" s="102"/>
      <c r="H52" s="102"/>
      <c r="I52" s="103"/>
      <c r="J52" s="85" t="s">
        <v>47</v>
      </c>
      <c r="K52" s="86"/>
      <c r="L52" s="87"/>
    </row>
    <row r="53" spans="1:12" ht="15.6" x14ac:dyDescent="0.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</sheetData>
  <mergeCells count="34">
    <mergeCell ref="J52:L52"/>
    <mergeCell ref="A1:L1"/>
    <mergeCell ref="A6:L6"/>
    <mergeCell ref="A13:L13"/>
    <mergeCell ref="A49:C49"/>
    <mergeCell ref="A50:C50"/>
    <mergeCell ref="G10:L10"/>
    <mergeCell ref="G45:L45"/>
    <mergeCell ref="H39:L43"/>
    <mergeCell ref="A46:L46"/>
    <mergeCell ref="J50:L50"/>
    <mergeCell ref="D49:I51"/>
    <mergeCell ref="A52:I52"/>
    <mergeCell ref="A11:L11"/>
    <mergeCell ref="A14:L14"/>
    <mergeCell ref="A47:L47"/>
    <mergeCell ref="J49:L49"/>
    <mergeCell ref="J51:L51"/>
    <mergeCell ref="A45:D45"/>
    <mergeCell ref="A10:D10"/>
    <mergeCell ref="G48:L48"/>
    <mergeCell ref="A5:L5"/>
    <mergeCell ref="A12:L12"/>
    <mergeCell ref="A31:D31"/>
    <mergeCell ref="A36:D36"/>
    <mergeCell ref="A44:D44"/>
    <mergeCell ref="A15:L15"/>
    <mergeCell ref="A38:L38"/>
    <mergeCell ref="A33:L33"/>
    <mergeCell ref="G31:L31"/>
    <mergeCell ref="G36:L36"/>
    <mergeCell ref="H16:L30"/>
    <mergeCell ref="G44:L44"/>
    <mergeCell ref="A7:L7"/>
  </mergeCells>
  <printOptions horizontalCentered="1"/>
  <pageMargins left="0.25" right="0.25" top="0.75" bottom="0.75" header="0.3" footer="0.3"/>
  <pageSetup scale="61" orientation="landscape" r:id="rId1"/>
  <rowBreaks count="2" manualBreakCount="2">
    <brk id="12" max="11" man="1"/>
    <brk id="36" max="11" man="1"/>
  </rowBreaks>
  <ignoredErrors>
    <ignoredError sqref="E26:E27 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Plan nabave 2023.</vt:lpstr>
      <vt:lpstr>'Plan nabave 2023.'!Ispis_naslova</vt:lpstr>
      <vt:lpstr>'Plan nabave 2023.'!Podrucje_ispisa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Smiljana</dc:creator>
  <cp:lastModifiedBy>Korisnik</cp:lastModifiedBy>
  <cp:lastPrinted>2023-01-17T08:50:38Z</cp:lastPrinted>
  <dcterms:created xsi:type="dcterms:W3CDTF">2018-01-17T05:09:50Z</dcterms:created>
  <dcterms:modified xsi:type="dcterms:W3CDTF">2023-01-17T08:50:47Z</dcterms:modified>
</cp:coreProperties>
</file>