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ocuments\FINANC. IZVJEŠTAJI - godišnji i kvartalni\2025\KVARTALNI IZVJEŠTAJI\06-2025\IZVRŠENJE I-VI 2025\"/>
    </mc:Choice>
  </mc:AlternateContent>
  <xr:revisionPtr revIDLastSave="0" documentId="13_ncr:1_{43F4E334-8AEC-4840-BA8A-8F46C2A35B43}" xr6:coauthVersionLast="47" xr6:coauthVersionMax="47" xr10:uidLastSave="{00000000-0000-0000-0000-000000000000}"/>
  <bookViews>
    <workbookView xWindow="-108" yWindow="-108" windowWidth="23256" windowHeight="12576" xr2:uid="{D787A3B6-6C4E-406F-B8CF-F4B995E8C8FD}"/>
  </bookViews>
  <sheets>
    <sheet name="SAŽETAK - Domski o." sheetId="8" r:id="rId1"/>
    <sheet name="SAŽETAK" sheetId="7" r:id="rId2"/>
    <sheet name="EKONOMSKA KL." sheetId="1" r:id="rId3"/>
    <sheet name="IZVORI FINANCIRANJA" sheetId="2" r:id="rId4"/>
    <sheet name="FUNKCIJKSKA KL." sheetId="3" r:id="rId5"/>
    <sheet name="RAČUN FINANC. - EKON.KLAS." sheetId="4" r:id="rId6"/>
    <sheet name="RAČUN FINANC. - IZVORI FINANC." sheetId="5" r:id="rId7"/>
    <sheet name="POSEBNI DIO - PROGR. KLAS." sheetId="6" r:id="rId8"/>
  </sheets>
  <definedNames>
    <definedName name="_xlnm.Print_Titles" localSheetId="2">'EKONOMSKA KL.'!$2:$2</definedName>
    <definedName name="_xlnm.Print_Titles" localSheetId="7">'POSEBNI DIO - PROGR. KLAS.'!$2:$2</definedName>
  </definedNames>
  <calcPr calcId="191029"/>
</workbook>
</file>

<file path=xl/calcChain.xml><?xml version="1.0" encoding="utf-8"?>
<calcChain xmlns="http://schemas.openxmlformats.org/spreadsheetml/2006/main">
  <c r="F35" i="8" l="1"/>
  <c r="F34" i="8"/>
  <c r="F27" i="8"/>
  <c r="F26" i="8"/>
  <c r="E25" i="8"/>
  <c r="D25" i="8"/>
  <c r="C25" i="8"/>
  <c r="B25" i="8"/>
  <c r="E13" i="8"/>
  <c r="G13" i="8" s="1"/>
  <c r="D13" i="8"/>
  <c r="C13" i="8"/>
  <c r="B13" i="8"/>
  <c r="G12" i="8"/>
  <c r="F12" i="8"/>
  <c r="G11" i="8"/>
  <c r="F11" i="8"/>
  <c r="G10" i="8"/>
  <c r="E10" i="8"/>
  <c r="E14" i="8" s="1"/>
  <c r="D10" i="8"/>
  <c r="D14" i="8" s="1"/>
  <c r="D33" i="8" s="1"/>
  <c r="C10" i="8"/>
  <c r="C14" i="8" s="1"/>
  <c r="C33" i="8" s="1"/>
  <c r="B10" i="8"/>
  <c r="B14" i="8" s="1"/>
  <c r="B33" i="8" s="1"/>
  <c r="G8" i="8"/>
  <c r="F8" i="8"/>
  <c r="F27" i="7"/>
  <c r="E10" i="7"/>
  <c r="F35" i="7"/>
  <c r="F34" i="7"/>
  <c r="F26" i="7"/>
  <c r="E25" i="7"/>
  <c r="D25" i="7"/>
  <c r="C25" i="7"/>
  <c r="B25" i="7"/>
  <c r="E13" i="7"/>
  <c r="G13" i="7" s="1"/>
  <c r="D13" i="7"/>
  <c r="C13" i="7"/>
  <c r="B13" i="7"/>
  <c r="G12" i="7"/>
  <c r="F12" i="7"/>
  <c r="G11" i="7"/>
  <c r="F11" i="7"/>
  <c r="D10" i="7"/>
  <c r="D14" i="7" s="1"/>
  <c r="C10" i="7"/>
  <c r="C14" i="7" s="1"/>
  <c r="B10" i="7"/>
  <c r="G8" i="7"/>
  <c r="F8" i="7"/>
  <c r="E33" i="8" l="1"/>
  <c r="F33" i="8" s="1"/>
  <c r="F14" i="8"/>
  <c r="F10" i="8"/>
  <c r="F25" i="8"/>
  <c r="F13" i="8"/>
  <c r="F25" i="7"/>
  <c r="D33" i="7"/>
  <c r="C33" i="7"/>
  <c r="B14" i="7"/>
  <c r="B33" i="7" s="1"/>
  <c r="F13" i="7"/>
  <c r="G10" i="7"/>
  <c r="E14" i="7"/>
  <c r="F10" i="7"/>
  <c r="F14" i="7" l="1"/>
  <c r="E33" i="7"/>
  <c r="F33" i="7" s="1"/>
</calcChain>
</file>

<file path=xl/sharedStrings.xml><?xml version="1.0" encoding="utf-8"?>
<sst xmlns="http://schemas.openxmlformats.org/spreadsheetml/2006/main" count="365" uniqueCount="175">
  <si>
    <t>6 Prihodi poslovanja</t>
  </si>
  <si>
    <t>63 Pomoći iz inozemstva i od subjekata unutar općeg proračuna</t>
  </si>
  <si>
    <t>636 Pomoći proračunskim korisnicima iz proračuna koji im nije nadležan</t>
  </si>
  <si>
    <t>6361 Tekuće pomoći proračunskim korisnicima iz proračuna koji im nije nadležan</t>
  </si>
  <si>
    <t>64 Prihodi od imovine</t>
  </si>
  <si>
    <t>641 Prihodi od financijske imovine</t>
  </si>
  <si>
    <t>6413 Kamate na oročena sredstva i depozite po viđenju</t>
  </si>
  <si>
    <t>65 Prihodi od upravnih i administrativnih pristojbi, pristojbi po posebnim propisima i naknada</t>
  </si>
  <si>
    <t>652 Prihodi po posebnim propisima</t>
  </si>
  <si>
    <t>6526 Ostali nespomenuti prihodi</t>
  </si>
  <si>
    <t>66 Prihodi od prodaje proizvoda i robe te pruženih usluga, prihodi od donacija te povrati po protestiranim jamstvima</t>
  </si>
  <si>
    <t>661 Prihodi od prodaje proizvoda i robe te pruženih usluga</t>
  </si>
  <si>
    <t>6614 Prihodi od prodaje proizvoda i robe</t>
  </si>
  <si>
    <t>6615 Prihodi od pruženih usluga</t>
  </si>
  <si>
    <t>663 Donacije od pravnih i fizičkih osoba izvan općeg proračuna i povrat donacija po protestiranim jamstvima</t>
  </si>
  <si>
    <t>6631 Tekuće donacije</t>
  </si>
  <si>
    <t>67 Prihodi iz nadležnog proračuna i od HZZO-a temeljem ugovornih obveza</t>
  </si>
  <si>
    <t>671 Prihodi iz nadležnog proračuna za financiranje redovne djelatnosti proračunskih korisnika</t>
  </si>
  <si>
    <t>6711 Prihodi iz nadležnog proračuna za financiranje rashoda poslovanja</t>
  </si>
  <si>
    <t>68 Kazne, upravne mjere i ostali prihodi</t>
  </si>
  <si>
    <t>683 Ostali prihodi</t>
  </si>
  <si>
    <t>6831 Ostali prihodi</t>
  </si>
  <si>
    <t>3 Rashodi poslovanja</t>
  </si>
  <si>
    <t>31 Rashodi za zaposlene</t>
  </si>
  <si>
    <t>311 Plaće (Bruto)</t>
  </si>
  <si>
    <t>3111 Plaće za redovan rad</t>
  </si>
  <si>
    <t>3113 Plaće za prekovremeni rad</t>
  </si>
  <si>
    <t>312 Ostali rashodi za zaposlene</t>
  </si>
  <si>
    <t>3121 Ostali rashodi za zaposlene</t>
  </si>
  <si>
    <t>313 Doprinosi na plaće</t>
  </si>
  <si>
    <t>3132 Doprinosi za obvezno zdravstveno osiguranje</t>
  </si>
  <si>
    <t>32 Materijalni rashodi</t>
  </si>
  <si>
    <t>321 Naknade troškova zaposlenima</t>
  </si>
  <si>
    <t>3211 Službena putovanja</t>
  </si>
  <si>
    <t>3212 Naknade za prijevoz, za rad na terenu i odvojeni život</t>
  </si>
  <si>
    <t>3213 Stručno usavršavanje zaposlenika</t>
  </si>
  <si>
    <t>3214 Ostale naknade troškova zaposlenima</t>
  </si>
  <si>
    <t>322 Rashodi za materijal i energiju</t>
  </si>
  <si>
    <t>3221 Uredski materijal i ostali materijalni rashodi</t>
  </si>
  <si>
    <t>3222 Materijal i sirovine</t>
  </si>
  <si>
    <t>3223 Energija</t>
  </si>
  <si>
    <t>3224 Materijal i dijelovi za tekuće i investicijsko održavanje</t>
  </si>
  <si>
    <t>3225 Sitni inventar i autogume</t>
  </si>
  <si>
    <t>3227 Službena, radna i zaštitna odjeća i obuća</t>
  </si>
  <si>
    <t>323 Rashodi za usluge</t>
  </si>
  <si>
    <t>3231 Usluge telefona, interneta, pošte i prijevoza</t>
  </si>
  <si>
    <t>3232 Usluge tekućeg i investicijskog održavanja</t>
  </si>
  <si>
    <t>3233 Usluge promidžbe i informiranja</t>
  </si>
  <si>
    <t>3234 Komunalne usluge</t>
  </si>
  <si>
    <t>3235 Zakupnine i najamnine</t>
  </si>
  <si>
    <t>3236 Zdravstvene i veterinarske usluge</t>
  </si>
  <si>
    <t>3237 Intelektualne i osobne usluge</t>
  </si>
  <si>
    <t>3238 Računalne usluge</t>
  </si>
  <si>
    <t>3239 Ostale usluge</t>
  </si>
  <si>
    <t>329 Ostali nespomenuti rashodi poslovanja</t>
  </si>
  <si>
    <t>3291 Naknade za rad predstavničkih i izvršnih tijela, povjerenstava i slično</t>
  </si>
  <si>
    <t>3292 Premije osiguranja</t>
  </si>
  <si>
    <t>3293 Reprezentacija</t>
  </si>
  <si>
    <t>3294 Članarine i norme</t>
  </si>
  <si>
    <t>3295 Pristojbe i naknade</t>
  </si>
  <si>
    <t>3299 Ostali nespomenuti rashodi poslovanja</t>
  </si>
  <si>
    <t>34 Financijski rashodi</t>
  </si>
  <si>
    <t>343 Ostali financijski rashodi</t>
  </si>
  <si>
    <t>3431 Bankarske usluge i usluge platnog prometa</t>
  </si>
  <si>
    <t>3433 Zatezne kamate</t>
  </si>
  <si>
    <t>4 Rashodi za nabavu nefinancijske imovine</t>
  </si>
  <si>
    <t>42 Rashodi za nabavu proizvedene dugotrajne imovine</t>
  </si>
  <si>
    <t>422 Postrojenja i oprema</t>
  </si>
  <si>
    <t>4221 Uredska oprema i namještaj</t>
  </si>
  <si>
    <t>4223 Oprema za održavanje i zaštitu</t>
  </si>
  <si>
    <t>4225 Instrumenti i uređaji</t>
  </si>
  <si>
    <t>4227 Uređaji, strojevi i oprema za ostale namjene</t>
  </si>
  <si>
    <t>SVEUKUPNO RASHODI</t>
  </si>
  <si>
    <t>Izvještaj o prihodima i rashodima prema ekonomskoj klasifikaciji</t>
  </si>
  <si>
    <t>UKUPNO PRIHODI</t>
  </si>
  <si>
    <t>Izvještaj o prihodima i rashodima prema izvorima financiranja</t>
  </si>
  <si>
    <t>SVEUKUPNO PRIHODI</t>
  </si>
  <si>
    <t>Izvor: 1 OPĆI PRIHODI I PRIMICI</t>
  </si>
  <si>
    <t>Izvor: 11 Opći prihodi i primici</t>
  </si>
  <si>
    <t>Izvor: 3 VLASTITI PRIHODI</t>
  </si>
  <si>
    <t>Izvor: 32 Vlastiti prihodi - proračunski korisnici</t>
  </si>
  <si>
    <t>Izvor: 4 PRIHODI ZA POSEBNE NAMJENE</t>
  </si>
  <si>
    <t>Izvor: 43 Prihodi za posebne namjene - proračunski korisnici</t>
  </si>
  <si>
    <t>Izvor: 44 Prihodi za decentralizirane funkcije</t>
  </si>
  <si>
    <t>Izvor: 5 POMOĆI</t>
  </si>
  <si>
    <t>Izvor: 52 Pomoći - proračunski korisnici</t>
  </si>
  <si>
    <t>Izvor: 6 DONACIJE</t>
  </si>
  <si>
    <t>Izvor: 62 Donacije - proračunski korisnici</t>
  </si>
  <si>
    <t>Izvor: 58 Prenesena sredstva - pomoći</t>
  </si>
  <si>
    <t>Izvor: 7 PRIHODI OD PRODAJE ILI ZAMJENE NEFINANCIJSKE IMOVINE I NAKNADE S NASLOVA OSIGURANJA</t>
  </si>
  <si>
    <t>Izvor: 78 Prenesena sredstva - prihodi od prodaje ili zamjene nefinancijske imovine i naknade s naslova osiguranja</t>
  </si>
  <si>
    <t>Izvještaj o rashodima prema funkcijskoj klasifikaciji</t>
  </si>
  <si>
    <t>Funk. klas: 0 Javnost</t>
  </si>
  <si>
    <t>Funk. klas: 09 OBRAZOVANJE</t>
  </si>
  <si>
    <t>Funk. klas: 096 Dodatne usluge u obrazovanju</t>
  </si>
  <si>
    <t>Račun financiranja prema ekonomskoj klasifikaciji</t>
  </si>
  <si>
    <t>Račun financiranja prema izvorima financiranja</t>
  </si>
  <si>
    <t>POSEBNI DIO - Izvještaj po programskoj klasifikaciji</t>
  </si>
  <si>
    <t>Oznaka
(1)</t>
  </si>
  <si>
    <t>Izvorni plan 
2025.
 (2)</t>
  </si>
  <si>
    <t>Tekući plan
 2025.
 (3)</t>
  </si>
  <si>
    <t>Ostvarenje/Izvršenje
 I - VI 2025.
 (4)</t>
  </si>
  <si>
    <t>Indeks
(4./3.)
 (5)</t>
  </si>
  <si>
    <t>SVEUKUPNO</t>
  </si>
  <si>
    <t>Izvor: 111 Porezni i ostali prihodi</t>
  </si>
  <si>
    <t>Izvor: 321 Vlastiti prihodi - proračunski korisnici</t>
  </si>
  <si>
    <t>Izvor: 431 Prihodi za posebne namjene - proračunski korisnici</t>
  </si>
  <si>
    <t>Izvor: 442 Prihodi za decentralizirane funkcije - SŠ</t>
  </si>
  <si>
    <t>Izvor: 521 Pomoći - proračunski korisnici</t>
  </si>
  <si>
    <t>Izvor: 621 Donacije - proračunski korisnici</t>
  </si>
  <si>
    <t>Program: 5306 Obilježavanje postignuća učenika i nastavnika</t>
  </si>
  <si>
    <t>A 530605 Natjecanja i smotre</t>
  </si>
  <si>
    <t>Program: 5502 Unapređenje kvalitete odgojno obrazovnog sustava</t>
  </si>
  <si>
    <t>A 550203 Programi školskog kurikuluma</t>
  </si>
  <si>
    <t>Program: 5503 Programi rada učeničkih domova</t>
  </si>
  <si>
    <t>A 550301 Osiguravanje uvjeta rada</t>
  </si>
  <si>
    <t>Program: 5504 Kapitalna ulaganja u odgojno obrazovnu infrastrukturu</t>
  </si>
  <si>
    <t>OPĆI DIO</t>
  </si>
  <si>
    <t>A. RAČUN PRIHODA I RASHODA</t>
  </si>
  <si>
    <t>Indeks 5./2. 
(6)</t>
  </si>
  <si>
    <t>Indeks 5./4. 
(7)</t>
  </si>
  <si>
    <t>4 Rashodi za nefinancijsku imovinu</t>
  </si>
  <si>
    <t>UKUPNO RASHODI</t>
  </si>
  <si>
    <t>RAZLIKA - VIŠAK/MANJAK (A)</t>
  </si>
  <si>
    <t>B. RAČUN FINANCIRANJA</t>
  </si>
  <si>
    <t>B. RAČUN PRIHODA I PRIMITAKA</t>
  </si>
  <si>
    <t>NETO  ZADUŽIVANJE/FINANCIRANJE (B)</t>
  </si>
  <si>
    <t xml:space="preserve">C. PRENESENA SREDSTVA IZ PRETHODNE GODINE </t>
  </si>
  <si>
    <t>PRENESENA SREDSTVA   ( C)</t>
  </si>
  <si>
    <t>Prenesena raspoloživa sredstva iz prethodne godine</t>
  </si>
  <si>
    <t>Preneseni manjak iz prethodne godine</t>
  </si>
  <si>
    <t>D. PRIJENOS SREDSTAVA U SLIJEDEĆE RAZDOBLJE</t>
  </si>
  <si>
    <t>VIŠAK/MANJAK (A) +/- NETO (B)+ PRENESENA SREDSTVA ( C )</t>
  </si>
  <si>
    <t xml:space="preserve">  VIŠAK  </t>
  </si>
  <si>
    <t xml:space="preserve">  MANJAK</t>
  </si>
  <si>
    <t>Ravnateljica</t>
  </si>
  <si>
    <t>Urbroj: 2170-56-01-25-01</t>
  </si>
  <si>
    <t xml:space="preserve">Dubravka Alar Vičević, prof. </t>
  </si>
  <si>
    <r>
      <t xml:space="preserve">             </t>
    </r>
    <r>
      <rPr>
        <b/>
        <sz val="16"/>
        <color indexed="8"/>
        <rFont val="Times New Roman"/>
        <family val="1"/>
        <charset val="238"/>
      </rPr>
      <t>SAŽETAK RAČUNA PRIHODA I RASHODA I RAČUNA FINANCIRANJA</t>
    </r>
  </si>
  <si>
    <r>
      <rPr>
        <b/>
        <sz val="10"/>
        <color rgb="FF000000"/>
        <rFont val="Arial"/>
        <family val="2"/>
        <charset val="238"/>
      </rPr>
      <t>6</t>
    </r>
    <r>
      <rPr>
        <sz val="10"/>
        <color rgb="FF000000"/>
        <rFont val="Arial"/>
        <family val="2"/>
        <charset val="238"/>
      </rPr>
      <t xml:space="preserve"> Prihodi poslovanja</t>
    </r>
  </si>
  <si>
    <r>
      <rPr>
        <b/>
        <sz val="10"/>
        <color rgb="FF000000"/>
        <rFont val="Arial"/>
        <family val="2"/>
        <charset val="238"/>
      </rPr>
      <t>7</t>
    </r>
    <r>
      <rPr>
        <sz val="10"/>
        <color rgb="FF000000"/>
        <rFont val="Arial"/>
        <family val="2"/>
        <charset val="238"/>
      </rPr>
      <t xml:space="preserve"> Prihodi od prodaje nefinancijske imovine</t>
    </r>
  </si>
  <si>
    <r>
      <rPr>
        <b/>
        <sz val="10"/>
        <color rgb="FF000000"/>
        <rFont val="Arial"/>
        <family val="2"/>
        <charset val="238"/>
      </rPr>
      <t>3</t>
    </r>
    <r>
      <rPr>
        <sz val="10"/>
        <color rgb="FF000000"/>
        <rFont val="Arial"/>
        <family val="2"/>
        <charset val="238"/>
      </rPr>
      <t xml:space="preserve"> Rashodi poslovanja</t>
    </r>
  </si>
  <si>
    <r>
      <rPr>
        <b/>
        <sz val="10"/>
        <color rgb="FF000000"/>
        <rFont val="Verdana"/>
        <family val="2"/>
        <charset val="238"/>
      </rPr>
      <t>8</t>
    </r>
    <r>
      <rPr>
        <sz val="10"/>
        <color rgb="FF000000"/>
        <rFont val="Verdana"/>
        <family val="2"/>
        <charset val="238"/>
      </rPr>
      <t xml:space="preserve"> Primici od financijske imovine</t>
    </r>
  </si>
  <si>
    <r>
      <rPr>
        <b/>
        <sz val="10"/>
        <color theme="1"/>
        <rFont val="Verdana"/>
        <family val="2"/>
        <charset val="238"/>
      </rPr>
      <t>5</t>
    </r>
    <r>
      <rPr>
        <sz val="10"/>
        <color theme="1"/>
        <rFont val="Verdana"/>
        <family val="2"/>
        <charset val="238"/>
      </rPr>
      <t xml:space="preserve"> Izdaci za financ.im. i otplate zajmova</t>
    </r>
  </si>
  <si>
    <t>PRIJEDLOG POLUGODIŠNJEG  IZVJEŠTAJA O IZVRŠENJU 
FINANCIJSKOG PLANA 2025. GODINE                                              
 UČENIČKI DOM KVARNER</t>
  </si>
  <si>
    <t>Izvorni plan
2025.
 (3)</t>
  </si>
  <si>
    <t>Tekući plan
2025.
 (4)</t>
  </si>
  <si>
    <t>Ostvarenje/Izvršenje
 I-VI 2025.  g.
       (5)</t>
  </si>
  <si>
    <t>Ostvarenje/Izvršenje
I-VI 2024. g.   
(2)</t>
  </si>
  <si>
    <t>U Rijeci, 17.07.2025.</t>
  </si>
  <si>
    <t xml:space="preserve">   -</t>
  </si>
  <si>
    <t xml:space="preserve">      -</t>
  </si>
  <si>
    <t>Ostvarenje/Izvršenje 
I - VI 2024. 
(2)</t>
  </si>
  <si>
    <t>Izvorni plan 
2025.
(3)</t>
  </si>
  <si>
    <t>Tekući plan
 2025.
 (4)</t>
  </si>
  <si>
    <t>Ostvarenje/Izvršenje
 I-VI 2025.
 (5)</t>
  </si>
  <si>
    <t>Indeks
 5/2
 (6)</t>
  </si>
  <si>
    <t>Indeks 
5/4
 (7)</t>
  </si>
  <si>
    <t>Ostvarenje/Izvršenje
 I - VI 2024.
 (2)</t>
  </si>
  <si>
    <t>Izvorni plan 2025.
(3)</t>
  </si>
  <si>
    <t>Tekući plan 2025.
 (4)</t>
  </si>
  <si>
    <t>Indeks 
5/4 
(7)</t>
  </si>
  <si>
    <t>Ostvarenje/Izvršenje
 I - VI 2024.
(2)</t>
  </si>
  <si>
    <t>Izvorni plan 
2025 
(3)</t>
  </si>
  <si>
    <t>Ostvarenje/Izvršenje 
I-VI 2025.
 (5)</t>
  </si>
  <si>
    <t>Indeks
5/2
 (6)</t>
  </si>
  <si>
    <t>Indeks
 5/4 
(7)</t>
  </si>
  <si>
    <t xml:space="preserve">   K 550403 Opremanje učeničkih domova</t>
  </si>
  <si>
    <t>U Rijeci, 16.07.2025.</t>
  </si>
  <si>
    <t>Klasa: 400-04/25-01/03</t>
  </si>
  <si>
    <t>Zamjenica predsjednice Domskog odbora:</t>
  </si>
  <si>
    <t xml:space="preserve">Majda Sirnik, prof. </t>
  </si>
  <si>
    <t xml:space="preserve"> POLUGODIŠNJi  IZVJEŠTAJ O IZVRŠENJU 
FINANCIJSKOG PLANA 2025. GODINE                                              
 UČENIČKI DOM KVARNER</t>
  </si>
  <si>
    <t>Klasa: 007-04/25-01/11</t>
  </si>
  <si>
    <t>Urbroj: 2170-56-05-25-04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</si>
</sst>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kn&quot;_-;\-* #,##0.00\ &quot;kn&quot;_-;_-* &quot;-&quot;??\ &quot;kn&quot;_-;_-@_-"/>
    <numFmt numFmtId="164" formatCode="#,##0.00;[Red]#,##0.00"/>
    <numFmt numFmtId="165" formatCode="#,##0.00_ ;[Red]\-#,##0.00\ "/>
    <numFmt numFmtId="166" formatCode="#,##0.00\ _k_n;[Red]#,##0.00\ _k_n"/>
    <numFmt numFmtId="167" formatCode="_-* #,##0.00\ _k_n_-;\-* #,##0.00\ _k_n_-;_-* &quot;-&quot;??\ _k_n_-;_-@_-"/>
  </numFmts>
  <fonts count="4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8"/>
      <color rgb="FF000000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4"/>
      <color theme="1"/>
      <name val="Verdana"/>
      <family val="2"/>
      <charset val="238"/>
    </font>
    <font>
      <sz val="10"/>
      <color indexed="8"/>
      <name val="MS Sans Serif"/>
      <family val="2"/>
      <charset val="238"/>
    </font>
    <font>
      <b/>
      <sz val="14"/>
      <color indexed="8"/>
      <name val="Times New Roman"/>
      <family val="1"/>
      <charset val="238"/>
    </font>
    <font>
      <b/>
      <sz val="16"/>
      <color indexed="8"/>
      <name val="Times New Roman"/>
      <family val="1"/>
      <charset val="238"/>
    </font>
    <font>
      <b/>
      <sz val="10"/>
      <color rgb="FF000000"/>
      <name val="Verdana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9"/>
      <color rgb="FF000000"/>
      <name val="Verdana"/>
      <family val="2"/>
      <charset val="238"/>
    </font>
    <font>
      <sz val="11"/>
      <color rgb="FF000000"/>
      <name val="Arial"/>
      <family val="2"/>
      <charset val="238"/>
    </font>
    <font>
      <sz val="11"/>
      <color rgb="FF000000"/>
      <name val="Verdana"/>
      <family val="2"/>
      <charset val="238"/>
    </font>
    <font>
      <sz val="10"/>
      <color rgb="FF00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0"/>
      <color theme="1"/>
      <name val="Verdana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9"/>
      <color theme="1"/>
      <name val="Verdana"/>
      <family val="2"/>
      <charset val="238"/>
    </font>
    <font>
      <b/>
      <sz val="8"/>
      <color rgb="FF000000"/>
      <name val="Verdana"/>
      <family val="2"/>
      <charset val="238"/>
    </font>
    <font>
      <b/>
      <sz val="7"/>
      <color rgb="FF000000"/>
      <name val="Verdana"/>
      <family val="2"/>
      <charset val="238"/>
    </font>
    <font>
      <sz val="10"/>
      <color theme="1"/>
      <name val="Arial"/>
      <family val="2"/>
      <charset val="238"/>
    </font>
    <font>
      <i/>
      <sz val="11"/>
      <color theme="1"/>
      <name val="Arial"/>
      <family val="2"/>
      <charset val="238"/>
    </font>
    <font>
      <sz val="12"/>
      <color theme="1"/>
      <name val="Arial"/>
      <family val="2"/>
      <charset val="238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87CEFA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  <xf numFmtId="0" fontId="26" fillId="0" borderId="0"/>
    <xf numFmtId="167" fontId="1" fillId="0" borderId="0" applyFont="0" applyFill="0" applyBorder="0" applyAlignment="0" applyProtection="0"/>
  </cellStyleXfs>
  <cellXfs count="110">
    <xf numFmtId="0" fontId="0" fillId="0" borderId="0" xfId="0"/>
    <xf numFmtId="0" fontId="19" fillId="0" borderId="0" xfId="0" applyFont="1"/>
    <xf numFmtId="0" fontId="21" fillId="0" borderId="0" xfId="0" applyFont="1"/>
    <xf numFmtId="0" fontId="21" fillId="33" borderId="0" xfId="0" applyFont="1" applyFill="1"/>
    <xf numFmtId="0" fontId="18" fillId="0" borderId="10" xfId="0" applyFont="1" applyBorder="1" applyAlignment="1">
      <alignment horizontal="center" vertical="center" wrapText="1"/>
    </xf>
    <xf numFmtId="0" fontId="20" fillId="33" borderId="0" xfId="0" applyFont="1" applyFill="1"/>
    <xf numFmtId="0" fontId="20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4" fontId="18" fillId="0" borderId="10" xfId="0" applyNumberFormat="1" applyFont="1" applyBorder="1" applyAlignment="1">
      <alignment horizontal="right" vertical="center" wrapText="1"/>
    </xf>
    <xf numFmtId="0" fontId="18" fillId="0" borderId="10" xfId="0" applyFont="1" applyBorder="1" applyAlignment="1">
      <alignment horizontal="right" vertical="center" wrapText="1"/>
    </xf>
    <xf numFmtId="0" fontId="18" fillId="33" borderId="10" xfId="0" applyFont="1" applyFill="1" applyBorder="1" applyAlignment="1">
      <alignment horizontal="left"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vertical="center" wrapText="1"/>
    </xf>
    <xf numFmtId="0" fontId="18" fillId="33" borderId="10" xfId="0" applyFont="1" applyFill="1" applyBorder="1" applyAlignment="1">
      <alignment horizontal="right" vertical="center" wrapText="1"/>
    </xf>
    <xf numFmtId="0" fontId="18" fillId="33" borderId="10" xfId="0" applyFont="1" applyFill="1" applyBorder="1" applyAlignment="1">
      <alignment vertical="center" wrapText="1"/>
    </xf>
    <xf numFmtId="0" fontId="22" fillId="33" borderId="10" xfId="0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vertical="center" wrapText="1"/>
    </xf>
    <xf numFmtId="0" fontId="22" fillId="33" borderId="10" xfId="0" applyFont="1" applyFill="1" applyBorder="1" applyAlignment="1">
      <alignment vertical="center" wrapText="1"/>
    </xf>
    <xf numFmtId="0" fontId="22" fillId="33" borderId="10" xfId="0" applyFont="1" applyFill="1" applyBorder="1" applyAlignment="1">
      <alignment horizontal="right" vertical="center" wrapText="1"/>
    </xf>
    <xf numFmtId="0" fontId="22" fillId="33" borderId="10" xfId="0" applyFont="1" applyFill="1" applyBorder="1" applyAlignment="1">
      <alignment horizontal="right" wrapText="1"/>
    </xf>
    <xf numFmtId="4" fontId="22" fillId="33" borderId="10" xfId="0" applyNumberFormat="1" applyFont="1" applyFill="1" applyBorder="1" applyAlignment="1">
      <alignment horizontal="right" wrapText="1"/>
    </xf>
    <xf numFmtId="0" fontId="18" fillId="0" borderId="10" xfId="0" applyFont="1" applyBorder="1" applyAlignment="1">
      <alignment horizontal="left"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22" fillId="0" borderId="10" xfId="0" applyFont="1" applyBorder="1" applyAlignment="1">
      <alignment horizontal="right" wrapText="1"/>
    </xf>
    <xf numFmtId="0" fontId="21" fillId="33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0" fontId="22" fillId="0" borderId="0" xfId="0" applyFont="1"/>
    <xf numFmtId="0" fontId="22" fillId="33" borderId="10" xfId="0" applyFont="1" applyFill="1" applyBorder="1" applyAlignment="1">
      <alignment horizontal="left" wrapText="1" indent="3"/>
    </xf>
    <xf numFmtId="0" fontId="22" fillId="33" borderId="0" xfId="0" applyFont="1" applyFill="1"/>
    <xf numFmtId="0" fontId="23" fillId="0" borderId="0" xfId="0" applyFont="1"/>
    <xf numFmtId="0" fontId="18" fillId="0" borderId="10" xfId="0" applyFont="1" applyBorder="1" applyAlignment="1">
      <alignment horizontal="left" vertical="center" wrapText="1"/>
    </xf>
    <xf numFmtId="0" fontId="22" fillId="0" borderId="0" xfId="0" applyFont="1" applyAlignment="1">
      <alignment vertical="center"/>
    </xf>
    <xf numFmtId="0" fontId="22" fillId="33" borderId="0" xfId="0" applyFont="1" applyFill="1" applyAlignment="1">
      <alignment vertical="center"/>
    </xf>
    <xf numFmtId="0" fontId="18" fillId="33" borderId="10" xfId="0" applyFont="1" applyFill="1" applyBorder="1" applyAlignment="1">
      <alignment horizontal="left" wrapText="1" indent="3"/>
    </xf>
    <xf numFmtId="4" fontId="18" fillId="33" borderId="10" xfId="0" applyNumberFormat="1" applyFont="1" applyFill="1" applyBorder="1" applyAlignment="1">
      <alignment wrapText="1"/>
    </xf>
    <xf numFmtId="0" fontId="18" fillId="34" borderId="10" xfId="0" applyFont="1" applyFill="1" applyBorder="1" applyAlignment="1">
      <alignment horizontal="left" wrapText="1" indent="1"/>
    </xf>
    <xf numFmtId="4" fontId="18" fillId="34" borderId="10" xfId="0" applyNumberFormat="1" applyFont="1" applyFill="1" applyBorder="1" applyAlignment="1">
      <alignment horizontal="left" wrapText="1" indent="1"/>
    </xf>
    <xf numFmtId="0" fontId="18" fillId="35" borderId="10" xfId="0" applyFont="1" applyFill="1" applyBorder="1" applyAlignment="1">
      <alignment horizontal="left" wrapText="1" indent="1"/>
    </xf>
    <xf numFmtId="4" fontId="18" fillId="35" borderId="10" xfId="0" applyNumberFormat="1" applyFont="1" applyFill="1" applyBorder="1" applyAlignment="1">
      <alignment horizontal="right" wrapText="1"/>
    </xf>
    <xf numFmtId="4" fontId="18" fillId="35" borderId="10" xfId="0" applyNumberFormat="1" applyFont="1" applyFill="1" applyBorder="1" applyAlignment="1">
      <alignment wrapText="1"/>
    </xf>
    <xf numFmtId="0" fontId="18" fillId="33" borderId="10" xfId="0" applyFont="1" applyFill="1" applyBorder="1" applyAlignment="1">
      <alignment horizontal="left" wrapText="1" indent="4"/>
    </xf>
    <xf numFmtId="0" fontId="22" fillId="33" borderId="10" xfId="0" applyFont="1" applyFill="1" applyBorder="1" applyAlignment="1">
      <alignment horizontal="left" wrapText="1" indent="5"/>
    </xf>
    <xf numFmtId="4" fontId="22" fillId="33" borderId="10" xfId="0" applyNumberFormat="1" applyFont="1" applyFill="1" applyBorder="1" applyAlignment="1">
      <alignment wrapText="1"/>
    </xf>
    <xf numFmtId="4" fontId="18" fillId="34" borderId="10" xfId="0" applyNumberFormat="1" applyFont="1" applyFill="1" applyBorder="1" applyAlignment="1">
      <alignment vertical="center" wrapText="1"/>
    </xf>
    <xf numFmtId="0" fontId="24" fillId="0" borderId="0" xfId="0" applyFont="1"/>
    <xf numFmtId="0" fontId="25" fillId="0" borderId="0" xfId="0" applyFont="1" applyAlignment="1">
      <alignment horizontal="center" vertical="center" wrapText="1"/>
    </xf>
    <xf numFmtId="0" fontId="27" fillId="0" borderId="0" xfId="43" applyFont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 indent="1"/>
    </xf>
    <xf numFmtId="0" fontId="30" fillId="37" borderId="13" xfId="0" applyFont="1" applyFill="1" applyBorder="1" applyAlignment="1">
      <alignment horizontal="left" vertical="center" wrapText="1" indent="1"/>
    </xf>
    <xf numFmtId="0" fontId="31" fillId="37" borderId="13" xfId="0" applyFont="1" applyFill="1" applyBorder="1" applyAlignment="1">
      <alignment horizontal="left" wrapText="1" indent="1"/>
    </xf>
    <xf numFmtId="0" fontId="32" fillId="37" borderId="13" xfId="0" applyFont="1" applyFill="1" applyBorder="1" applyAlignment="1">
      <alignment horizontal="left" wrapText="1" indent="1"/>
    </xf>
    <xf numFmtId="0" fontId="31" fillId="33" borderId="13" xfId="0" applyFont="1" applyFill="1" applyBorder="1" applyAlignment="1">
      <alignment horizontal="left" wrapText="1" indent="1"/>
    </xf>
    <xf numFmtId="164" fontId="33" fillId="33" borderId="13" xfId="42" applyNumberFormat="1" applyFont="1" applyFill="1" applyBorder="1" applyAlignment="1">
      <alignment wrapText="1"/>
    </xf>
    <xf numFmtId="4" fontId="33" fillId="0" borderId="13" xfId="0" applyNumberFormat="1" applyFont="1" applyBorder="1" applyAlignment="1">
      <alignment wrapText="1"/>
    </xf>
    <xf numFmtId="4" fontId="34" fillId="0" borderId="13" xfId="0" applyNumberFormat="1" applyFont="1" applyBorder="1" applyAlignment="1">
      <alignment wrapText="1"/>
    </xf>
    <xf numFmtId="164" fontId="33" fillId="37" borderId="13" xfId="42" applyNumberFormat="1" applyFont="1" applyFill="1" applyBorder="1" applyAlignment="1">
      <alignment wrapText="1"/>
    </xf>
    <xf numFmtId="4" fontId="33" fillId="37" borderId="13" xfId="0" applyNumberFormat="1" applyFont="1" applyFill="1" applyBorder="1" applyAlignment="1">
      <alignment wrapText="1"/>
    </xf>
    <xf numFmtId="4" fontId="34" fillId="37" borderId="13" xfId="0" applyNumberFormat="1" applyFont="1" applyFill="1" applyBorder="1" applyAlignment="1">
      <alignment wrapText="1"/>
    </xf>
    <xf numFmtId="0" fontId="30" fillId="38" borderId="13" xfId="0" applyFont="1" applyFill="1" applyBorder="1" applyAlignment="1">
      <alignment horizontal="left" vertical="center" wrapText="1"/>
    </xf>
    <xf numFmtId="164" fontId="33" fillId="38" borderId="13" xfId="42" applyNumberFormat="1" applyFont="1" applyFill="1" applyBorder="1" applyAlignment="1">
      <alignment vertical="center" wrapText="1"/>
    </xf>
    <xf numFmtId="165" fontId="33" fillId="38" borderId="13" xfId="42" applyNumberFormat="1" applyFont="1" applyFill="1" applyBorder="1" applyAlignment="1">
      <alignment vertical="center" wrapText="1"/>
    </xf>
    <xf numFmtId="4" fontId="33" fillId="38" borderId="13" xfId="42" applyNumberFormat="1" applyFont="1" applyFill="1" applyBorder="1" applyAlignment="1">
      <alignment vertical="center" wrapText="1"/>
    </xf>
    <xf numFmtId="0" fontId="30" fillId="0" borderId="14" xfId="0" applyFont="1" applyBorder="1" applyAlignment="1">
      <alignment horizontal="left" vertical="center" wrapText="1"/>
    </xf>
    <xf numFmtId="166" fontId="33" fillId="0" borderId="14" xfId="42" applyNumberFormat="1" applyFont="1" applyFill="1" applyBorder="1" applyAlignment="1">
      <alignment wrapText="1"/>
    </xf>
    <xf numFmtId="0" fontId="29" fillId="37" borderId="13" xfId="0" applyFont="1" applyFill="1" applyBorder="1" applyAlignment="1">
      <alignment horizontal="center" vertical="center" wrapText="1" indent="1"/>
    </xf>
    <xf numFmtId="0" fontId="35" fillId="0" borderId="13" xfId="0" applyFont="1" applyBorder="1" applyAlignment="1">
      <alignment vertical="center" wrapText="1"/>
    </xf>
    <xf numFmtId="4" fontId="33" fillId="0" borderId="13" xfId="44" applyNumberFormat="1" applyFont="1" applyBorder="1" applyAlignment="1">
      <alignment horizontal="right" wrapText="1"/>
    </xf>
    <xf numFmtId="4" fontId="33" fillId="0" borderId="13" xfId="0" applyNumberFormat="1" applyFont="1" applyBorder="1" applyAlignment="1">
      <alignment horizontal="right" wrapText="1"/>
    </xf>
    <xf numFmtId="0" fontId="36" fillId="0" borderId="13" xfId="0" applyFont="1" applyBorder="1" applyAlignment="1">
      <alignment horizontal="left" vertical="center"/>
    </xf>
    <xf numFmtId="4" fontId="38" fillId="0" borderId="13" xfId="0" applyNumberFormat="1" applyFont="1" applyBorder="1" applyAlignment="1">
      <alignment horizontal="right"/>
    </xf>
    <xf numFmtId="0" fontId="30" fillId="37" borderId="13" xfId="0" applyFont="1" applyFill="1" applyBorder="1" applyAlignment="1">
      <alignment horizontal="left" vertical="center" wrapText="1"/>
    </xf>
    <xf numFmtId="4" fontId="39" fillId="37" borderId="13" xfId="0" applyNumberFormat="1" applyFont="1" applyFill="1" applyBorder="1" applyAlignment="1">
      <alignment horizontal="right"/>
    </xf>
    <xf numFmtId="0" fontId="39" fillId="39" borderId="13" xfId="0" applyFont="1" applyFill="1" applyBorder="1" applyAlignment="1">
      <alignment horizontal="left" vertical="center" wrapText="1"/>
    </xf>
    <xf numFmtId="4" fontId="39" fillId="39" borderId="13" xfId="0" applyNumberFormat="1" applyFont="1" applyFill="1" applyBorder="1" applyAlignment="1">
      <alignment horizontal="right" vertical="center" wrapText="1"/>
    </xf>
    <xf numFmtId="0" fontId="38" fillId="40" borderId="13" xfId="0" applyFont="1" applyFill="1" applyBorder="1" applyAlignment="1">
      <alignment wrapText="1"/>
    </xf>
    <xf numFmtId="4" fontId="38" fillId="40" borderId="13" xfId="0" applyNumberFormat="1" applyFont="1" applyFill="1" applyBorder="1" applyAlignment="1">
      <alignment horizontal="right" vertical="center" wrapText="1"/>
    </xf>
    <xf numFmtId="4" fontId="38" fillId="0" borderId="13" xfId="0" applyNumberFormat="1" applyFont="1" applyBorder="1" applyAlignment="1">
      <alignment horizontal="right" vertical="center" wrapText="1"/>
    </xf>
    <xf numFmtId="0" fontId="38" fillId="40" borderId="14" xfId="0" applyFont="1" applyFill="1" applyBorder="1" applyAlignment="1">
      <alignment wrapText="1"/>
    </xf>
    <xf numFmtId="4" fontId="38" fillId="40" borderId="14" xfId="0" applyNumberFormat="1" applyFont="1" applyFill="1" applyBorder="1" applyAlignment="1">
      <alignment horizontal="right" wrapText="1"/>
    </xf>
    <xf numFmtId="0" fontId="40" fillId="0" borderId="16" xfId="0" applyFont="1" applyBorder="1" applyAlignment="1">
      <alignment horizontal="left" indent="1"/>
    </xf>
    <xf numFmtId="0" fontId="40" fillId="0" borderId="14" xfId="0" applyFont="1" applyBorder="1" applyAlignment="1">
      <alignment horizontal="left" indent="1"/>
    </xf>
    <xf numFmtId="0" fontId="40" fillId="0" borderId="15" xfId="0" applyFont="1" applyBorder="1" applyAlignment="1">
      <alignment horizontal="left" indent="1"/>
    </xf>
    <xf numFmtId="0" fontId="40" fillId="0" borderId="13" xfId="0" applyFont="1" applyBorder="1" applyAlignment="1">
      <alignment horizontal="left" indent="1"/>
    </xf>
    <xf numFmtId="0" fontId="39" fillId="37" borderId="13" xfId="0" applyFont="1" applyFill="1" applyBorder="1" applyAlignment="1">
      <alignment horizontal="center" vertical="center" wrapText="1"/>
    </xf>
    <xf numFmtId="4" fontId="39" fillId="37" borderId="13" xfId="0" applyNumberFormat="1" applyFont="1" applyFill="1" applyBorder="1" applyAlignment="1">
      <alignment horizontal="right" vertical="center" wrapText="1"/>
    </xf>
    <xf numFmtId="0" fontId="38" fillId="40" borderId="13" xfId="0" applyFont="1" applyFill="1" applyBorder="1" applyAlignment="1">
      <alignment vertical="center" wrapText="1"/>
    </xf>
    <xf numFmtId="0" fontId="38" fillId="0" borderId="0" xfId="0" applyFont="1"/>
    <xf numFmtId="0" fontId="38" fillId="0" borderId="17" xfId="0" applyFont="1" applyBorder="1"/>
    <xf numFmtId="0" fontId="41" fillId="0" borderId="13" xfId="0" applyFont="1" applyBorder="1" applyAlignment="1">
      <alignment horizontal="center" vertical="center" wrapText="1" indent="1"/>
    </xf>
    <xf numFmtId="0" fontId="42" fillId="0" borderId="13" xfId="0" applyFont="1" applyBorder="1" applyAlignment="1">
      <alignment horizontal="center" vertical="center" wrapText="1"/>
    </xf>
    <xf numFmtId="4" fontId="33" fillId="0" borderId="13" xfId="0" applyNumberFormat="1" applyFont="1" applyBorder="1" applyAlignment="1">
      <alignment horizontal="center" wrapText="1"/>
    </xf>
    <xf numFmtId="4" fontId="43" fillId="0" borderId="13" xfId="0" applyNumberFormat="1" applyFont="1" applyBorder="1" applyAlignment="1">
      <alignment horizontal="right" vertical="center" wrapText="1"/>
    </xf>
    <xf numFmtId="0" fontId="27" fillId="0" borderId="13" xfId="43" applyFont="1" applyBorder="1" applyAlignment="1">
      <alignment horizontal="center" vertical="center"/>
    </xf>
    <xf numFmtId="0" fontId="38" fillId="0" borderId="0" xfId="0" applyFont="1" applyAlignment="1">
      <alignment horizontal="center"/>
    </xf>
    <xf numFmtId="0" fontId="25" fillId="0" borderId="12" xfId="0" applyFont="1" applyBorder="1" applyAlignment="1">
      <alignment horizontal="center" vertical="center" wrapText="1"/>
    </xf>
    <xf numFmtId="0" fontId="27" fillId="36" borderId="0" xfId="43" applyFont="1" applyFill="1" applyAlignment="1">
      <alignment horizontal="center" vertical="center"/>
    </xf>
    <xf numFmtId="0" fontId="27" fillId="0" borderId="0" xfId="43" applyFont="1" applyAlignment="1">
      <alignment horizontal="center" vertical="center"/>
    </xf>
    <xf numFmtId="0" fontId="27" fillId="0" borderId="15" xfId="43" applyFont="1" applyBorder="1" applyAlignment="1">
      <alignment horizontal="center" vertical="center"/>
    </xf>
    <xf numFmtId="0" fontId="27" fillId="0" borderId="16" xfId="43" applyFont="1" applyBorder="1" applyAlignment="1">
      <alignment horizontal="center" vertical="center"/>
    </xf>
    <xf numFmtId="4" fontId="18" fillId="35" borderId="10" xfId="0" applyNumberFormat="1" applyFont="1" applyFill="1" applyBorder="1" applyAlignment="1">
      <alignment horizontal="right" vertical="center" wrapText="1"/>
    </xf>
    <xf numFmtId="4" fontId="18" fillId="35" borderId="10" xfId="0" applyNumberFormat="1" applyFont="1" applyFill="1" applyBorder="1" applyAlignment="1">
      <alignment vertical="center" wrapText="1"/>
    </xf>
    <xf numFmtId="0" fontId="18" fillId="35" borderId="10" xfId="0" applyFont="1" applyFill="1" applyBorder="1" applyAlignment="1">
      <alignment horizontal="left" wrapText="1"/>
    </xf>
    <xf numFmtId="0" fontId="44" fillId="0" borderId="11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38" fillId="0" borderId="17" xfId="0" applyFont="1" applyFill="1" applyBorder="1"/>
    <xf numFmtId="0" fontId="45" fillId="0" borderId="0" xfId="0" applyFont="1" applyAlignment="1">
      <alignment horizontal="center"/>
    </xf>
    <xf numFmtId="0" fontId="45" fillId="0" borderId="18" xfId="0" applyFont="1" applyBorder="1" applyAlignment="1">
      <alignment horizontal="center"/>
    </xf>
  </cellXfs>
  <cellStyles count="45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Obično_bilanca" xfId="43" xr:uid="{E0782FCE-ED1A-4F62-B32A-436AA9B76881}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  <cellStyle name="Valuta" xfId="42" builtinId="4"/>
    <cellStyle name="Zarez 2" xfId="44" xr:uid="{3E460CC7-3E38-4620-BAA8-7F4A761734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C4C2D-959C-4A64-B364-EC8E0BED4696}">
  <dimension ref="A1:G43"/>
  <sheetViews>
    <sheetView tabSelected="1" topLeftCell="A25" zoomScaleNormal="100" workbookViewId="0">
      <selection activeCell="A39" sqref="A39"/>
    </sheetView>
  </sheetViews>
  <sheetFormatPr defaultRowHeight="14.4" x14ac:dyDescent="0.3"/>
  <cols>
    <col min="1" max="1" width="38.44140625" customWidth="1"/>
    <col min="2" max="2" width="17.77734375" customWidth="1"/>
    <col min="3" max="4" width="15.77734375" customWidth="1"/>
    <col min="5" max="5" width="17.77734375" customWidth="1"/>
    <col min="6" max="7" width="9" customWidth="1"/>
  </cols>
  <sheetData>
    <row r="1" spans="1:7" ht="68.400000000000006" customHeight="1" thickBot="1" x14ac:dyDescent="0.35">
      <c r="A1" s="97" t="s">
        <v>172</v>
      </c>
      <c r="B1" s="97"/>
      <c r="C1" s="97"/>
      <c r="D1" s="97"/>
      <c r="E1" s="97"/>
      <c r="F1" s="97"/>
      <c r="G1" s="97"/>
    </row>
    <row r="2" spans="1:7" ht="17.399999999999999" x14ac:dyDescent="0.3">
      <c r="A2" s="48"/>
      <c r="B2" s="48"/>
      <c r="C2" s="48" t="s">
        <v>117</v>
      </c>
      <c r="D2" s="48"/>
      <c r="E2" s="48"/>
      <c r="F2" s="48"/>
      <c r="G2" s="48"/>
    </row>
    <row r="3" spans="1:7" ht="20.399999999999999" x14ac:dyDescent="0.3">
      <c r="A3" s="98" t="s">
        <v>138</v>
      </c>
      <c r="B3" s="98"/>
      <c r="C3" s="98"/>
      <c r="D3" s="98"/>
      <c r="E3" s="98"/>
      <c r="F3" s="98"/>
      <c r="G3" s="98"/>
    </row>
    <row r="4" spans="1:7" ht="17.399999999999999" x14ac:dyDescent="0.3">
      <c r="A4" s="49"/>
      <c r="B4" s="49"/>
      <c r="C4" s="49"/>
      <c r="D4" s="49"/>
      <c r="E4" s="49"/>
      <c r="F4" s="49"/>
      <c r="G4" s="49"/>
    </row>
    <row r="5" spans="1:7" ht="17.399999999999999" x14ac:dyDescent="0.3">
      <c r="A5" s="99" t="s">
        <v>118</v>
      </c>
      <c r="B5" s="99"/>
      <c r="C5" s="99"/>
      <c r="D5" s="99"/>
      <c r="E5" s="99"/>
      <c r="F5" s="99"/>
      <c r="G5" s="99"/>
    </row>
    <row r="6" spans="1:7" ht="46.8" customHeight="1" x14ac:dyDescent="0.3">
      <c r="A6" s="50" t="s">
        <v>98</v>
      </c>
      <c r="B6" s="92" t="s">
        <v>148</v>
      </c>
      <c r="C6" s="91" t="s">
        <v>145</v>
      </c>
      <c r="D6" s="91" t="s">
        <v>146</v>
      </c>
      <c r="E6" s="92" t="s">
        <v>147</v>
      </c>
      <c r="F6" s="91" t="s">
        <v>119</v>
      </c>
      <c r="G6" s="91" t="s">
        <v>120</v>
      </c>
    </row>
    <row r="7" spans="1:7" x14ac:dyDescent="0.3">
      <c r="A7" s="51" t="s">
        <v>118</v>
      </c>
      <c r="B7" s="52"/>
      <c r="C7" s="52"/>
      <c r="D7" s="52"/>
      <c r="E7" s="52"/>
      <c r="F7" s="52"/>
      <c r="G7" s="53"/>
    </row>
    <row r="8" spans="1:7" x14ac:dyDescent="0.3">
      <c r="A8" s="54" t="s">
        <v>139</v>
      </c>
      <c r="B8" s="55">
        <v>738645.45</v>
      </c>
      <c r="C8" s="55">
        <v>1568700</v>
      </c>
      <c r="D8" s="55">
        <v>1568700</v>
      </c>
      <c r="E8" s="55">
        <v>810505.76</v>
      </c>
      <c r="F8" s="56">
        <f t="shared" ref="F8:F14" si="0">E8/B8*100</f>
        <v>109.72866075327481</v>
      </c>
      <c r="G8" s="57">
        <f t="shared" ref="G8:G13" si="1">E8/D8*100</f>
        <v>51.667352584942947</v>
      </c>
    </row>
    <row r="9" spans="1:7" x14ac:dyDescent="0.3">
      <c r="A9" s="54" t="s">
        <v>140</v>
      </c>
      <c r="B9" s="55">
        <v>0</v>
      </c>
      <c r="C9" s="55">
        <v>0</v>
      </c>
      <c r="D9" s="55">
        <v>0</v>
      </c>
      <c r="E9" s="55">
        <v>0</v>
      </c>
      <c r="F9" s="93" t="s">
        <v>150</v>
      </c>
      <c r="G9" s="57" t="s">
        <v>151</v>
      </c>
    </row>
    <row r="10" spans="1:7" x14ac:dyDescent="0.3">
      <c r="A10" s="52" t="s">
        <v>74</v>
      </c>
      <c r="B10" s="58">
        <f>B8+B9</f>
        <v>738645.45</v>
      </c>
      <c r="C10" s="58">
        <f>C8+C9</f>
        <v>1568700</v>
      </c>
      <c r="D10" s="58">
        <f t="shared" ref="D10" si="2">D8+D9</f>
        <v>1568700</v>
      </c>
      <c r="E10" s="58">
        <f>E8+E9</f>
        <v>810505.76</v>
      </c>
      <c r="F10" s="59">
        <f t="shared" si="0"/>
        <v>109.72866075327481</v>
      </c>
      <c r="G10" s="60">
        <f t="shared" si="1"/>
        <v>51.667352584942947</v>
      </c>
    </row>
    <row r="11" spans="1:7" x14ac:dyDescent="0.3">
      <c r="A11" s="54" t="s">
        <v>141</v>
      </c>
      <c r="B11" s="55">
        <v>671328.82</v>
      </c>
      <c r="C11" s="55">
        <v>1552631.18</v>
      </c>
      <c r="D11" s="55">
        <v>1552631.18</v>
      </c>
      <c r="E11" s="55">
        <v>838296.64</v>
      </c>
      <c r="F11" s="56">
        <f t="shared" si="0"/>
        <v>124.87124267955605</v>
      </c>
      <c r="G11" s="57">
        <f t="shared" si="1"/>
        <v>53.99200085624971</v>
      </c>
    </row>
    <row r="12" spans="1:7" x14ac:dyDescent="0.3">
      <c r="A12" s="54" t="s">
        <v>121</v>
      </c>
      <c r="B12" s="55">
        <v>4268.45</v>
      </c>
      <c r="C12" s="55">
        <v>16068.82</v>
      </c>
      <c r="D12" s="55">
        <v>16068.82</v>
      </c>
      <c r="E12" s="55">
        <v>8349.69</v>
      </c>
      <c r="F12" s="56">
        <f t="shared" si="0"/>
        <v>195.61409879464443</v>
      </c>
      <c r="G12" s="57">
        <f t="shared" si="1"/>
        <v>51.962060686472313</v>
      </c>
    </row>
    <row r="13" spans="1:7" x14ac:dyDescent="0.3">
      <c r="A13" s="52" t="s">
        <v>122</v>
      </c>
      <c r="B13" s="58">
        <f>B11+B12</f>
        <v>675597.2699999999</v>
      </c>
      <c r="C13" s="58">
        <f t="shared" ref="C13:E13" si="3">C11+C12</f>
        <v>1568700</v>
      </c>
      <c r="D13" s="58">
        <f t="shared" si="3"/>
        <v>1568700</v>
      </c>
      <c r="E13" s="58">
        <f t="shared" si="3"/>
        <v>846646.33</v>
      </c>
      <c r="F13" s="59">
        <f t="shared" si="0"/>
        <v>125.31819881391766</v>
      </c>
      <c r="G13" s="60">
        <f t="shared" si="1"/>
        <v>53.971207369159167</v>
      </c>
    </row>
    <row r="14" spans="1:7" x14ac:dyDescent="0.3">
      <c r="A14" s="61" t="s">
        <v>123</v>
      </c>
      <c r="B14" s="62">
        <f>B10-B13</f>
        <v>63048.180000000051</v>
      </c>
      <c r="C14" s="63">
        <f t="shared" ref="C14:E14" si="4">C10-C13</f>
        <v>0</v>
      </c>
      <c r="D14" s="63">
        <f t="shared" si="4"/>
        <v>0</v>
      </c>
      <c r="E14" s="63">
        <f t="shared" si="4"/>
        <v>-36140.569999999949</v>
      </c>
      <c r="F14" s="64">
        <f t="shared" si="0"/>
        <v>-57.322146333169201</v>
      </c>
      <c r="G14" s="64"/>
    </row>
    <row r="15" spans="1:7" x14ac:dyDescent="0.3">
      <c r="A15" s="65"/>
      <c r="B15" s="66"/>
      <c r="C15" s="66"/>
      <c r="D15" s="66"/>
      <c r="E15" s="66"/>
      <c r="F15" s="66"/>
      <c r="G15" s="66"/>
    </row>
    <row r="16" spans="1:7" ht="17.399999999999999" x14ac:dyDescent="0.3">
      <c r="A16" s="95" t="s">
        <v>124</v>
      </c>
      <c r="B16" s="95"/>
      <c r="C16" s="95"/>
      <c r="D16" s="95"/>
      <c r="E16" s="95"/>
      <c r="F16" s="95"/>
      <c r="G16" s="95"/>
    </row>
    <row r="17" spans="1:7" ht="40.799999999999997" x14ac:dyDescent="0.3">
      <c r="A17" s="50" t="s">
        <v>98</v>
      </c>
      <c r="B17" s="92" t="s">
        <v>148</v>
      </c>
      <c r="C17" s="91" t="s">
        <v>145</v>
      </c>
      <c r="D17" s="91" t="s">
        <v>146</v>
      </c>
      <c r="E17" s="92" t="s">
        <v>147</v>
      </c>
      <c r="F17" s="91" t="s">
        <v>119</v>
      </c>
      <c r="G17" s="91" t="s">
        <v>120</v>
      </c>
    </row>
    <row r="18" spans="1:7" x14ac:dyDescent="0.3">
      <c r="A18" s="51" t="s">
        <v>125</v>
      </c>
      <c r="B18" s="67"/>
      <c r="C18" s="67"/>
      <c r="D18" s="67"/>
      <c r="E18" s="67"/>
      <c r="F18" s="67"/>
      <c r="G18" s="67"/>
    </row>
    <row r="19" spans="1:7" x14ac:dyDescent="0.3">
      <c r="A19" s="68" t="s">
        <v>142</v>
      </c>
      <c r="B19" s="69">
        <v>0</v>
      </c>
      <c r="C19" s="70">
        <v>0</v>
      </c>
      <c r="D19" s="70">
        <v>0</v>
      </c>
      <c r="E19" s="70">
        <v>0</v>
      </c>
      <c r="F19" s="70">
        <v>0</v>
      </c>
      <c r="G19" s="70">
        <v>0</v>
      </c>
    </row>
    <row r="20" spans="1:7" x14ac:dyDescent="0.3">
      <c r="A20" s="71" t="s">
        <v>143</v>
      </c>
      <c r="B20" s="72">
        <v>0</v>
      </c>
      <c r="C20" s="72">
        <v>0</v>
      </c>
      <c r="D20" s="72">
        <v>0</v>
      </c>
      <c r="E20" s="72">
        <v>0</v>
      </c>
      <c r="F20" s="72">
        <v>0</v>
      </c>
      <c r="G20" s="72">
        <v>0</v>
      </c>
    </row>
    <row r="21" spans="1:7" x14ac:dyDescent="0.3">
      <c r="A21" s="73" t="s">
        <v>126</v>
      </c>
      <c r="B21" s="74">
        <v>0</v>
      </c>
      <c r="C21" s="74">
        <v>0</v>
      </c>
      <c r="D21" s="74">
        <v>0</v>
      </c>
      <c r="E21" s="74">
        <v>0</v>
      </c>
      <c r="F21" s="74">
        <v>0</v>
      </c>
      <c r="G21" s="74">
        <v>0</v>
      </c>
    </row>
    <row r="22" spans="1:7" ht="17.399999999999999" x14ac:dyDescent="0.3">
      <c r="A22" s="100"/>
      <c r="B22" s="95"/>
      <c r="C22" s="95"/>
      <c r="D22" s="95"/>
      <c r="E22" s="95"/>
      <c r="F22" s="95"/>
      <c r="G22" s="101"/>
    </row>
    <row r="23" spans="1:7" ht="17.399999999999999" x14ac:dyDescent="0.3">
      <c r="A23" s="95" t="s">
        <v>127</v>
      </c>
      <c r="B23" s="95"/>
      <c r="C23" s="95"/>
      <c r="D23" s="95"/>
      <c r="E23" s="95"/>
      <c r="F23" s="95"/>
      <c r="G23" s="95"/>
    </row>
    <row r="24" spans="1:7" ht="40.799999999999997" x14ac:dyDescent="0.3">
      <c r="A24" s="50" t="s">
        <v>98</v>
      </c>
      <c r="B24" s="92" t="s">
        <v>148</v>
      </c>
      <c r="C24" s="91" t="s">
        <v>145</v>
      </c>
      <c r="D24" s="91" t="s">
        <v>146</v>
      </c>
      <c r="E24" s="92" t="s">
        <v>147</v>
      </c>
      <c r="F24" s="91" t="s">
        <v>119</v>
      </c>
      <c r="G24" s="91" t="s">
        <v>120</v>
      </c>
    </row>
    <row r="25" spans="1:7" x14ac:dyDescent="0.3">
      <c r="A25" s="75" t="s">
        <v>128</v>
      </c>
      <c r="B25" s="76">
        <f>B26-B27</f>
        <v>91359.06</v>
      </c>
      <c r="C25" s="76">
        <f t="shared" ref="C25:E25" si="5">C26-C27</f>
        <v>0</v>
      </c>
      <c r="D25" s="76">
        <f t="shared" si="5"/>
        <v>0</v>
      </c>
      <c r="E25" s="76">
        <f t="shared" si="5"/>
        <v>69047.55</v>
      </c>
      <c r="F25" s="76">
        <f>E25/B25*100</f>
        <v>75.57821851494532</v>
      </c>
      <c r="G25" s="76"/>
    </row>
    <row r="26" spans="1:7" ht="28.2" x14ac:dyDescent="0.3">
      <c r="A26" s="77" t="s">
        <v>129</v>
      </c>
      <c r="B26" s="78">
        <v>91499.06</v>
      </c>
      <c r="C26" s="78">
        <v>0</v>
      </c>
      <c r="D26" s="78">
        <v>0</v>
      </c>
      <c r="E26" s="78">
        <v>69215.55</v>
      </c>
      <c r="F26" s="79">
        <f t="shared" ref="F26:F27" si="6">E26/B26*100</f>
        <v>75.646186966292333</v>
      </c>
      <c r="G26" s="79"/>
    </row>
    <row r="27" spans="1:7" x14ac:dyDescent="0.3">
      <c r="A27" s="77" t="s">
        <v>130</v>
      </c>
      <c r="B27" s="78">
        <v>140</v>
      </c>
      <c r="C27" s="78">
        <v>0</v>
      </c>
      <c r="D27" s="78">
        <v>0</v>
      </c>
      <c r="E27" s="78">
        <v>168</v>
      </c>
      <c r="F27" s="94">
        <f t="shared" si="6"/>
        <v>120</v>
      </c>
      <c r="G27" s="79"/>
    </row>
    <row r="28" spans="1:7" x14ac:dyDescent="0.3">
      <c r="A28" s="80"/>
      <c r="B28" s="81"/>
      <c r="C28" s="81"/>
      <c r="D28" s="81"/>
      <c r="E28" s="81"/>
      <c r="F28" s="81"/>
      <c r="G28" s="81"/>
    </row>
    <row r="29" spans="1:7" ht="17.399999999999999" x14ac:dyDescent="0.3">
      <c r="A29" s="95" t="s">
        <v>131</v>
      </c>
      <c r="B29" s="95"/>
      <c r="C29" s="95"/>
      <c r="D29" s="95"/>
      <c r="E29" s="95"/>
      <c r="F29" s="95"/>
      <c r="G29" s="95"/>
    </row>
    <row r="30" spans="1:7" x14ac:dyDescent="0.3">
      <c r="A30" s="82"/>
      <c r="B30" s="83"/>
      <c r="C30" s="83"/>
      <c r="D30" s="83"/>
      <c r="E30" s="83"/>
      <c r="F30" s="83"/>
      <c r="G30" s="84"/>
    </row>
    <row r="31" spans="1:7" ht="40.799999999999997" x14ac:dyDescent="0.3">
      <c r="A31" s="50" t="s">
        <v>98</v>
      </c>
      <c r="B31" s="92" t="s">
        <v>148</v>
      </c>
      <c r="C31" s="91" t="s">
        <v>145</v>
      </c>
      <c r="D31" s="91" t="s">
        <v>146</v>
      </c>
      <c r="E31" s="92" t="s">
        <v>147</v>
      </c>
      <c r="F31" s="91" t="s">
        <v>119</v>
      </c>
      <c r="G31" s="91" t="s">
        <v>120</v>
      </c>
    </row>
    <row r="32" spans="1:7" x14ac:dyDescent="0.3">
      <c r="A32" s="85"/>
      <c r="B32" s="85"/>
      <c r="C32" s="85"/>
      <c r="D32" s="85"/>
      <c r="E32" s="85"/>
      <c r="F32" s="85"/>
      <c r="G32" s="85"/>
    </row>
    <row r="33" spans="1:7" ht="27.6" x14ac:dyDescent="0.3">
      <c r="A33" s="86" t="s">
        <v>132</v>
      </c>
      <c r="B33" s="87">
        <f>B14+B21+B25</f>
        <v>154407.24000000005</v>
      </c>
      <c r="C33" s="87">
        <f>C14+C21+C25</f>
        <v>0</v>
      </c>
      <c r="D33" s="87">
        <f>D14+D21+D25</f>
        <v>0</v>
      </c>
      <c r="E33" s="87">
        <f>E14+E21+E25</f>
        <v>32906.980000000054</v>
      </c>
      <c r="F33" s="87">
        <f>E33/B33*100</f>
        <v>21.31181154458822</v>
      </c>
      <c r="G33" s="87"/>
    </row>
    <row r="34" spans="1:7" x14ac:dyDescent="0.3">
      <c r="A34" s="88" t="s">
        <v>133</v>
      </c>
      <c r="B34" s="78">
        <v>158675.69</v>
      </c>
      <c r="C34" s="78">
        <v>0</v>
      </c>
      <c r="D34" s="78">
        <v>0</v>
      </c>
      <c r="E34" s="78">
        <v>69215.55</v>
      </c>
      <c r="F34" s="79">
        <f t="shared" ref="F34:F35" si="7">E34/B34*100</f>
        <v>43.62076509640513</v>
      </c>
      <c r="G34" s="78"/>
    </row>
    <row r="35" spans="1:7" x14ac:dyDescent="0.3">
      <c r="A35" s="88" t="s">
        <v>134</v>
      </c>
      <c r="B35" s="78">
        <v>4268.45</v>
      </c>
      <c r="C35" s="78">
        <v>0</v>
      </c>
      <c r="D35" s="78">
        <v>0</v>
      </c>
      <c r="E35" s="78">
        <v>36308.57</v>
      </c>
      <c r="F35" s="79">
        <f t="shared" si="7"/>
        <v>850.62657404912795</v>
      </c>
      <c r="G35" s="78"/>
    </row>
    <row r="39" spans="1:7" s="89" customFormat="1" ht="15" x14ac:dyDescent="0.25">
      <c r="A39" s="89" t="s">
        <v>173</v>
      </c>
      <c r="D39" s="108" t="s">
        <v>170</v>
      </c>
      <c r="E39" s="108"/>
      <c r="F39" s="108"/>
    </row>
    <row r="40" spans="1:7" s="89" customFormat="1" ht="13.8" x14ac:dyDescent="0.25">
      <c r="A40" s="89" t="s">
        <v>174</v>
      </c>
      <c r="D40" s="90"/>
      <c r="E40" s="90"/>
      <c r="F40" s="107"/>
    </row>
    <row r="41" spans="1:7" s="89" customFormat="1" ht="15" x14ac:dyDescent="0.25">
      <c r="A41" s="89" t="s">
        <v>149</v>
      </c>
      <c r="D41" s="109" t="s">
        <v>171</v>
      </c>
      <c r="E41" s="109"/>
      <c r="F41" s="109"/>
    </row>
    <row r="42" spans="1:7" s="89" customFormat="1" ht="13.8" x14ac:dyDescent="0.25"/>
    <row r="43" spans="1:7" s="89" customFormat="1" ht="13.8" x14ac:dyDescent="0.25"/>
  </sheetData>
  <mergeCells count="9">
    <mergeCell ref="A29:G29"/>
    <mergeCell ref="D39:F39"/>
    <mergeCell ref="D41:F41"/>
    <mergeCell ref="A1:G1"/>
    <mergeCell ref="A3:G3"/>
    <mergeCell ref="A5:G5"/>
    <mergeCell ref="A16:G16"/>
    <mergeCell ref="A22:G22"/>
    <mergeCell ref="A23:G23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2D912-D1E5-4787-8582-BA09E51C7ACF}">
  <dimension ref="A1:G43"/>
  <sheetViews>
    <sheetView topLeftCell="A28" zoomScaleNormal="100" workbookViewId="0">
      <selection activeCell="G27" sqref="G27"/>
    </sheetView>
  </sheetViews>
  <sheetFormatPr defaultRowHeight="14.4" x14ac:dyDescent="0.3"/>
  <cols>
    <col min="1" max="1" width="38.44140625" customWidth="1"/>
    <col min="2" max="2" width="17.77734375" customWidth="1"/>
    <col min="3" max="4" width="15.77734375" customWidth="1"/>
    <col min="5" max="5" width="17.77734375" customWidth="1"/>
    <col min="6" max="7" width="9" customWidth="1"/>
  </cols>
  <sheetData>
    <row r="1" spans="1:7" ht="68.400000000000006" customHeight="1" thickBot="1" x14ac:dyDescent="0.35">
      <c r="A1" s="97" t="s">
        <v>144</v>
      </c>
      <c r="B1" s="97"/>
      <c r="C1" s="97"/>
      <c r="D1" s="97"/>
      <c r="E1" s="97"/>
      <c r="F1" s="97"/>
      <c r="G1" s="97"/>
    </row>
    <row r="2" spans="1:7" ht="17.399999999999999" x14ac:dyDescent="0.3">
      <c r="A2" s="48"/>
      <c r="B2" s="48"/>
      <c r="C2" s="48" t="s">
        <v>117</v>
      </c>
      <c r="D2" s="48"/>
      <c r="E2" s="48"/>
      <c r="F2" s="48"/>
      <c r="G2" s="48"/>
    </row>
    <row r="3" spans="1:7" ht="20.399999999999999" x14ac:dyDescent="0.3">
      <c r="A3" s="98" t="s">
        <v>138</v>
      </c>
      <c r="B3" s="98"/>
      <c r="C3" s="98"/>
      <c r="D3" s="98"/>
      <c r="E3" s="98"/>
      <c r="F3" s="98"/>
      <c r="G3" s="98"/>
    </row>
    <row r="4" spans="1:7" ht="17.399999999999999" x14ac:dyDescent="0.3">
      <c r="A4" s="49"/>
      <c r="B4" s="49"/>
      <c r="C4" s="49"/>
      <c r="D4" s="49"/>
      <c r="E4" s="49"/>
      <c r="F4" s="49"/>
      <c r="G4" s="49"/>
    </row>
    <row r="5" spans="1:7" ht="17.399999999999999" x14ac:dyDescent="0.3">
      <c r="A5" s="99" t="s">
        <v>118</v>
      </c>
      <c r="B5" s="99"/>
      <c r="C5" s="99"/>
      <c r="D5" s="99"/>
      <c r="E5" s="99"/>
      <c r="F5" s="99"/>
      <c r="G5" s="99"/>
    </row>
    <row r="6" spans="1:7" ht="46.8" customHeight="1" x14ac:dyDescent="0.3">
      <c r="A6" s="50" t="s">
        <v>98</v>
      </c>
      <c r="B6" s="92" t="s">
        <v>148</v>
      </c>
      <c r="C6" s="91" t="s">
        <v>145</v>
      </c>
      <c r="D6" s="91" t="s">
        <v>146</v>
      </c>
      <c r="E6" s="92" t="s">
        <v>147</v>
      </c>
      <c r="F6" s="91" t="s">
        <v>119</v>
      </c>
      <c r="G6" s="91" t="s">
        <v>120</v>
      </c>
    </row>
    <row r="7" spans="1:7" x14ac:dyDescent="0.3">
      <c r="A7" s="51" t="s">
        <v>118</v>
      </c>
      <c r="B7" s="52"/>
      <c r="C7" s="52"/>
      <c r="D7" s="52"/>
      <c r="E7" s="52"/>
      <c r="F7" s="52"/>
      <c r="G7" s="53"/>
    </row>
    <row r="8" spans="1:7" x14ac:dyDescent="0.3">
      <c r="A8" s="54" t="s">
        <v>139</v>
      </c>
      <c r="B8" s="55">
        <v>738645.45</v>
      </c>
      <c r="C8" s="55">
        <v>1568700</v>
      </c>
      <c r="D8" s="55">
        <v>1568700</v>
      </c>
      <c r="E8" s="55">
        <v>810505.76</v>
      </c>
      <c r="F8" s="56">
        <f t="shared" ref="F8:F14" si="0">E8/B8*100</f>
        <v>109.72866075327481</v>
      </c>
      <c r="G8" s="57">
        <f t="shared" ref="G8:G13" si="1">E8/D8*100</f>
        <v>51.667352584942947</v>
      </c>
    </row>
    <row r="9" spans="1:7" x14ac:dyDescent="0.3">
      <c r="A9" s="54" t="s">
        <v>140</v>
      </c>
      <c r="B9" s="55">
        <v>0</v>
      </c>
      <c r="C9" s="55">
        <v>0</v>
      </c>
      <c r="D9" s="55">
        <v>0</v>
      </c>
      <c r="E9" s="55">
        <v>0</v>
      </c>
      <c r="F9" s="93" t="s">
        <v>150</v>
      </c>
      <c r="G9" s="57" t="s">
        <v>151</v>
      </c>
    </row>
    <row r="10" spans="1:7" x14ac:dyDescent="0.3">
      <c r="A10" s="52" t="s">
        <v>74</v>
      </c>
      <c r="B10" s="58">
        <f>B8+B9</f>
        <v>738645.45</v>
      </c>
      <c r="C10" s="58">
        <f>C8+C9</f>
        <v>1568700</v>
      </c>
      <c r="D10" s="58">
        <f t="shared" ref="D10" si="2">D8+D9</f>
        <v>1568700</v>
      </c>
      <c r="E10" s="58">
        <f>E8+E9</f>
        <v>810505.76</v>
      </c>
      <c r="F10" s="59">
        <f t="shared" si="0"/>
        <v>109.72866075327481</v>
      </c>
      <c r="G10" s="60">
        <f t="shared" si="1"/>
        <v>51.667352584942947</v>
      </c>
    </row>
    <row r="11" spans="1:7" x14ac:dyDescent="0.3">
      <c r="A11" s="54" t="s">
        <v>141</v>
      </c>
      <c r="B11" s="55">
        <v>671328.82</v>
      </c>
      <c r="C11" s="55">
        <v>1552631.18</v>
      </c>
      <c r="D11" s="55">
        <v>1552631.18</v>
      </c>
      <c r="E11" s="55">
        <v>838296.64</v>
      </c>
      <c r="F11" s="56">
        <f t="shared" si="0"/>
        <v>124.87124267955605</v>
      </c>
      <c r="G11" s="57">
        <f t="shared" si="1"/>
        <v>53.99200085624971</v>
      </c>
    </row>
    <row r="12" spans="1:7" x14ac:dyDescent="0.3">
      <c r="A12" s="54" t="s">
        <v>121</v>
      </c>
      <c r="B12" s="55">
        <v>4268.45</v>
      </c>
      <c r="C12" s="55">
        <v>16068.82</v>
      </c>
      <c r="D12" s="55">
        <v>16068.82</v>
      </c>
      <c r="E12" s="55">
        <v>8349.69</v>
      </c>
      <c r="F12" s="56">
        <f t="shared" si="0"/>
        <v>195.61409879464443</v>
      </c>
      <c r="G12" s="57">
        <f t="shared" si="1"/>
        <v>51.962060686472313</v>
      </c>
    </row>
    <row r="13" spans="1:7" x14ac:dyDescent="0.3">
      <c r="A13" s="52" t="s">
        <v>122</v>
      </c>
      <c r="B13" s="58">
        <f>B11+B12</f>
        <v>675597.2699999999</v>
      </c>
      <c r="C13" s="58">
        <f t="shared" ref="C13:E13" si="3">C11+C12</f>
        <v>1568700</v>
      </c>
      <c r="D13" s="58">
        <f t="shared" si="3"/>
        <v>1568700</v>
      </c>
      <c r="E13" s="58">
        <f t="shared" si="3"/>
        <v>846646.33</v>
      </c>
      <c r="F13" s="59">
        <f t="shared" si="0"/>
        <v>125.31819881391766</v>
      </c>
      <c r="G13" s="60">
        <f t="shared" si="1"/>
        <v>53.971207369159167</v>
      </c>
    </row>
    <row r="14" spans="1:7" x14ac:dyDescent="0.3">
      <c r="A14" s="61" t="s">
        <v>123</v>
      </c>
      <c r="B14" s="62">
        <f>B10-B13</f>
        <v>63048.180000000051</v>
      </c>
      <c r="C14" s="63">
        <f t="shared" ref="C14:E14" si="4">C10-C13</f>
        <v>0</v>
      </c>
      <c r="D14" s="63">
        <f t="shared" si="4"/>
        <v>0</v>
      </c>
      <c r="E14" s="63">
        <f t="shared" si="4"/>
        <v>-36140.569999999949</v>
      </c>
      <c r="F14" s="64">
        <f t="shared" si="0"/>
        <v>-57.322146333169201</v>
      </c>
      <c r="G14" s="64"/>
    </row>
    <row r="15" spans="1:7" x14ac:dyDescent="0.3">
      <c r="A15" s="65"/>
      <c r="B15" s="66"/>
      <c r="C15" s="66"/>
      <c r="D15" s="66"/>
      <c r="E15" s="66"/>
      <c r="F15" s="66"/>
      <c r="G15" s="66"/>
    </row>
    <row r="16" spans="1:7" ht="17.399999999999999" x14ac:dyDescent="0.3">
      <c r="A16" s="95" t="s">
        <v>124</v>
      </c>
      <c r="B16" s="95"/>
      <c r="C16" s="95"/>
      <c r="D16" s="95"/>
      <c r="E16" s="95"/>
      <c r="F16" s="95"/>
      <c r="G16" s="95"/>
    </row>
    <row r="17" spans="1:7" ht="40.799999999999997" x14ac:dyDescent="0.3">
      <c r="A17" s="50" t="s">
        <v>98</v>
      </c>
      <c r="B17" s="92" t="s">
        <v>148</v>
      </c>
      <c r="C17" s="91" t="s">
        <v>145</v>
      </c>
      <c r="D17" s="91" t="s">
        <v>146</v>
      </c>
      <c r="E17" s="92" t="s">
        <v>147</v>
      </c>
      <c r="F17" s="91" t="s">
        <v>119</v>
      </c>
      <c r="G17" s="91" t="s">
        <v>120</v>
      </c>
    </row>
    <row r="18" spans="1:7" x14ac:dyDescent="0.3">
      <c r="A18" s="51" t="s">
        <v>125</v>
      </c>
      <c r="B18" s="67"/>
      <c r="C18" s="67"/>
      <c r="D18" s="67"/>
      <c r="E18" s="67"/>
      <c r="F18" s="67"/>
      <c r="G18" s="67"/>
    </row>
    <row r="19" spans="1:7" x14ac:dyDescent="0.3">
      <c r="A19" s="68" t="s">
        <v>142</v>
      </c>
      <c r="B19" s="69">
        <v>0</v>
      </c>
      <c r="C19" s="70">
        <v>0</v>
      </c>
      <c r="D19" s="70">
        <v>0</v>
      </c>
      <c r="E19" s="70">
        <v>0</v>
      </c>
      <c r="F19" s="70">
        <v>0</v>
      </c>
      <c r="G19" s="70">
        <v>0</v>
      </c>
    </row>
    <row r="20" spans="1:7" x14ac:dyDescent="0.3">
      <c r="A20" s="71" t="s">
        <v>143</v>
      </c>
      <c r="B20" s="72">
        <v>0</v>
      </c>
      <c r="C20" s="72">
        <v>0</v>
      </c>
      <c r="D20" s="72">
        <v>0</v>
      </c>
      <c r="E20" s="72">
        <v>0</v>
      </c>
      <c r="F20" s="72">
        <v>0</v>
      </c>
      <c r="G20" s="72">
        <v>0</v>
      </c>
    </row>
    <row r="21" spans="1:7" x14ac:dyDescent="0.3">
      <c r="A21" s="73" t="s">
        <v>126</v>
      </c>
      <c r="B21" s="74">
        <v>0</v>
      </c>
      <c r="C21" s="74">
        <v>0</v>
      </c>
      <c r="D21" s="74">
        <v>0</v>
      </c>
      <c r="E21" s="74">
        <v>0</v>
      </c>
      <c r="F21" s="74">
        <v>0</v>
      </c>
      <c r="G21" s="74">
        <v>0</v>
      </c>
    </row>
    <row r="22" spans="1:7" ht="17.399999999999999" x14ac:dyDescent="0.3">
      <c r="A22" s="100"/>
      <c r="B22" s="95"/>
      <c r="C22" s="95"/>
      <c r="D22" s="95"/>
      <c r="E22" s="95"/>
      <c r="F22" s="95"/>
      <c r="G22" s="101"/>
    </row>
    <row r="23" spans="1:7" ht="17.399999999999999" x14ac:dyDescent="0.3">
      <c r="A23" s="95" t="s">
        <v>127</v>
      </c>
      <c r="B23" s="95"/>
      <c r="C23" s="95"/>
      <c r="D23" s="95"/>
      <c r="E23" s="95"/>
      <c r="F23" s="95"/>
      <c r="G23" s="95"/>
    </row>
    <row r="24" spans="1:7" ht="40.799999999999997" x14ac:dyDescent="0.3">
      <c r="A24" s="50" t="s">
        <v>98</v>
      </c>
      <c r="B24" s="92" t="s">
        <v>148</v>
      </c>
      <c r="C24" s="91" t="s">
        <v>145</v>
      </c>
      <c r="D24" s="91" t="s">
        <v>146</v>
      </c>
      <c r="E24" s="92" t="s">
        <v>147</v>
      </c>
      <c r="F24" s="91" t="s">
        <v>119</v>
      </c>
      <c r="G24" s="91" t="s">
        <v>120</v>
      </c>
    </row>
    <row r="25" spans="1:7" x14ac:dyDescent="0.3">
      <c r="A25" s="75" t="s">
        <v>128</v>
      </c>
      <c r="B25" s="76">
        <f>B26-B27</f>
        <v>91359.06</v>
      </c>
      <c r="C25" s="76">
        <f t="shared" ref="C25:E25" si="5">C26-C27</f>
        <v>0</v>
      </c>
      <c r="D25" s="76">
        <f t="shared" si="5"/>
        <v>0</v>
      </c>
      <c r="E25" s="76">
        <f t="shared" si="5"/>
        <v>69047.55</v>
      </c>
      <c r="F25" s="76">
        <f>E25/B25*100</f>
        <v>75.57821851494532</v>
      </c>
      <c r="G25" s="76"/>
    </row>
    <row r="26" spans="1:7" ht="28.2" x14ac:dyDescent="0.3">
      <c r="A26" s="77" t="s">
        <v>129</v>
      </c>
      <c r="B26" s="78">
        <v>91499.06</v>
      </c>
      <c r="C26" s="78">
        <v>0</v>
      </c>
      <c r="D26" s="78">
        <v>0</v>
      </c>
      <c r="E26" s="78">
        <v>69215.55</v>
      </c>
      <c r="F26" s="79">
        <f t="shared" ref="F26:F27" si="6">E26/B26*100</f>
        <v>75.646186966292333</v>
      </c>
      <c r="G26" s="79"/>
    </row>
    <row r="27" spans="1:7" x14ac:dyDescent="0.3">
      <c r="A27" s="77" t="s">
        <v>130</v>
      </c>
      <c r="B27" s="78">
        <v>140</v>
      </c>
      <c r="C27" s="78">
        <v>0</v>
      </c>
      <c r="D27" s="78">
        <v>0</v>
      </c>
      <c r="E27" s="78">
        <v>168</v>
      </c>
      <c r="F27" s="94">
        <f t="shared" si="6"/>
        <v>120</v>
      </c>
      <c r="G27" s="79"/>
    </row>
    <row r="28" spans="1:7" x14ac:dyDescent="0.3">
      <c r="A28" s="80"/>
      <c r="B28" s="81"/>
      <c r="C28" s="81"/>
      <c r="D28" s="81"/>
      <c r="E28" s="81"/>
      <c r="F28" s="81"/>
      <c r="G28" s="81"/>
    </row>
    <row r="29" spans="1:7" ht="17.399999999999999" x14ac:dyDescent="0.3">
      <c r="A29" s="95" t="s">
        <v>131</v>
      </c>
      <c r="B29" s="95"/>
      <c r="C29" s="95"/>
      <c r="D29" s="95"/>
      <c r="E29" s="95"/>
      <c r="F29" s="95"/>
      <c r="G29" s="95"/>
    </row>
    <row r="30" spans="1:7" x14ac:dyDescent="0.3">
      <c r="A30" s="82"/>
      <c r="B30" s="83"/>
      <c r="C30" s="83"/>
      <c r="D30" s="83"/>
      <c r="E30" s="83"/>
      <c r="F30" s="83"/>
      <c r="G30" s="84"/>
    </row>
    <row r="31" spans="1:7" ht="40.799999999999997" x14ac:dyDescent="0.3">
      <c r="A31" s="50" t="s">
        <v>98</v>
      </c>
      <c r="B31" s="92" t="s">
        <v>148</v>
      </c>
      <c r="C31" s="91" t="s">
        <v>145</v>
      </c>
      <c r="D31" s="91" t="s">
        <v>146</v>
      </c>
      <c r="E31" s="92" t="s">
        <v>147</v>
      </c>
      <c r="F31" s="91" t="s">
        <v>119</v>
      </c>
      <c r="G31" s="91" t="s">
        <v>120</v>
      </c>
    </row>
    <row r="32" spans="1:7" x14ac:dyDescent="0.3">
      <c r="A32" s="85"/>
      <c r="B32" s="85"/>
      <c r="C32" s="85"/>
      <c r="D32" s="85"/>
      <c r="E32" s="85"/>
      <c r="F32" s="85"/>
      <c r="G32" s="85"/>
    </row>
    <row r="33" spans="1:7" ht="27.6" x14ac:dyDescent="0.3">
      <c r="A33" s="86" t="s">
        <v>132</v>
      </c>
      <c r="B33" s="87">
        <f>B14+B21+B25</f>
        <v>154407.24000000005</v>
      </c>
      <c r="C33" s="87">
        <f>C14+C21+C25</f>
        <v>0</v>
      </c>
      <c r="D33" s="87">
        <f>D14+D21+D25</f>
        <v>0</v>
      </c>
      <c r="E33" s="87">
        <f>E14+E21+E25</f>
        <v>32906.980000000054</v>
      </c>
      <c r="F33" s="87">
        <f>E33/B33*100</f>
        <v>21.31181154458822</v>
      </c>
      <c r="G33" s="87"/>
    </row>
    <row r="34" spans="1:7" x14ac:dyDescent="0.3">
      <c r="A34" s="88" t="s">
        <v>133</v>
      </c>
      <c r="B34" s="78">
        <v>158675.69</v>
      </c>
      <c r="C34" s="78">
        <v>0</v>
      </c>
      <c r="D34" s="78">
        <v>0</v>
      </c>
      <c r="E34" s="78">
        <v>69215.55</v>
      </c>
      <c r="F34" s="79">
        <f t="shared" ref="F34:F35" si="7">E34/B34*100</f>
        <v>43.62076509640513</v>
      </c>
      <c r="G34" s="78"/>
    </row>
    <row r="35" spans="1:7" x14ac:dyDescent="0.3">
      <c r="A35" s="88" t="s">
        <v>134</v>
      </c>
      <c r="B35" s="78">
        <v>4268.45</v>
      </c>
      <c r="C35" s="78">
        <v>0</v>
      </c>
      <c r="D35" s="78">
        <v>0</v>
      </c>
      <c r="E35" s="78">
        <v>36308.57</v>
      </c>
      <c r="F35" s="79">
        <f t="shared" si="7"/>
        <v>850.62657404912795</v>
      </c>
      <c r="G35" s="78"/>
    </row>
    <row r="39" spans="1:7" s="89" customFormat="1" ht="13.8" x14ac:dyDescent="0.25">
      <c r="A39" s="89" t="s">
        <v>169</v>
      </c>
      <c r="E39" s="96" t="s">
        <v>135</v>
      </c>
      <c r="F39" s="96"/>
    </row>
    <row r="40" spans="1:7" s="89" customFormat="1" ht="13.8" x14ac:dyDescent="0.25">
      <c r="A40" s="89" t="s">
        <v>136</v>
      </c>
      <c r="E40" s="90"/>
      <c r="F40" s="90"/>
    </row>
    <row r="41" spans="1:7" s="89" customFormat="1" ht="13.8" x14ac:dyDescent="0.25">
      <c r="A41" s="89" t="s">
        <v>168</v>
      </c>
      <c r="E41" s="96" t="s">
        <v>137</v>
      </c>
      <c r="F41" s="96"/>
    </row>
    <row r="42" spans="1:7" s="89" customFormat="1" ht="13.8" x14ac:dyDescent="0.25"/>
    <row r="43" spans="1:7" s="89" customFormat="1" ht="13.8" x14ac:dyDescent="0.25"/>
  </sheetData>
  <mergeCells count="9">
    <mergeCell ref="A29:G29"/>
    <mergeCell ref="E39:F39"/>
    <mergeCell ref="E41:F41"/>
    <mergeCell ref="A1:G1"/>
    <mergeCell ref="A3:G3"/>
    <mergeCell ref="A5:G5"/>
    <mergeCell ref="A16:G16"/>
    <mergeCell ref="A22:G22"/>
    <mergeCell ref="A23:G23"/>
  </mergeCells>
  <pageMargins left="0.7" right="0.7" top="0.75" bottom="0.75" header="0.3" footer="0.3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0B368-2B59-4CB7-8C5C-140D63A831EB}">
  <dimension ref="A1:G77"/>
  <sheetViews>
    <sheetView showGridLines="0" topLeftCell="A31" zoomScaleNormal="100" zoomScaleSheetLayoutView="80" workbookViewId="0">
      <selection activeCell="A15" sqref="A15"/>
    </sheetView>
  </sheetViews>
  <sheetFormatPr defaultRowHeight="11.4" x14ac:dyDescent="0.2"/>
  <cols>
    <col min="1" max="1" width="39.21875" style="1" customWidth="1"/>
    <col min="2" max="2" width="16.5546875" style="1" customWidth="1"/>
    <col min="3" max="4" width="10.88671875" style="1" customWidth="1"/>
    <col min="5" max="5" width="16.77734375" style="1" customWidth="1"/>
    <col min="6" max="7" width="7.77734375" style="1" customWidth="1"/>
    <col min="8" max="16384" width="8.88671875" style="1"/>
  </cols>
  <sheetData>
    <row r="1" spans="1:7" s="7" customFormat="1" ht="25.05" customHeight="1" x14ac:dyDescent="0.3">
      <c r="A1" s="105" t="s">
        <v>73</v>
      </c>
      <c r="B1" s="105"/>
      <c r="C1" s="105"/>
      <c r="D1" s="105"/>
      <c r="E1" s="105"/>
      <c r="F1" s="105"/>
      <c r="G1" s="105"/>
    </row>
    <row r="2" spans="1:7" s="2" customFormat="1" ht="39.6" customHeight="1" x14ac:dyDescent="0.2">
      <c r="A2" s="4" t="s">
        <v>98</v>
      </c>
      <c r="B2" s="4" t="s">
        <v>162</v>
      </c>
      <c r="C2" s="4" t="s">
        <v>163</v>
      </c>
      <c r="D2" s="4" t="s">
        <v>154</v>
      </c>
      <c r="E2" s="4" t="s">
        <v>164</v>
      </c>
      <c r="F2" s="4" t="s">
        <v>165</v>
      </c>
      <c r="G2" s="4" t="s">
        <v>166</v>
      </c>
    </row>
    <row r="3" spans="1:7" s="6" customFormat="1" ht="18" customHeight="1" x14ac:dyDescent="0.3">
      <c r="A3" s="4" t="s">
        <v>74</v>
      </c>
      <c r="B3" s="8">
        <v>738645.45</v>
      </c>
      <c r="C3" s="8">
        <v>1568700</v>
      </c>
      <c r="D3" s="8">
        <v>1568700</v>
      </c>
      <c r="E3" s="8">
        <v>810505.76</v>
      </c>
      <c r="F3" s="9">
        <v>109.73</v>
      </c>
      <c r="G3" s="9">
        <v>51.67</v>
      </c>
    </row>
    <row r="4" spans="1:7" s="3" customFormat="1" ht="12" customHeight="1" x14ac:dyDescent="0.2">
      <c r="A4" s="10" t="s">
        <v>0</v>
      </c>
      <c r="B4" s="11">
        <v>738645.45</v>
      </c>
      <c r="C4" s="11">
        <v>1568700</v>
      </c>
      <c r="D4" s="11">
        <v>1568700</v>
      </c>
      <c r="E4" s="11">
        <v>810505.76</v>
      </c>
      <c r="F4" s="12">
        <v>109.73</v>
      </c>
      <c r="G4" s="12">
        <v>51.67</v>
      </c>
    </row>
    <row r="5" spans="1:7" s="5" customFormat="1" ht="21" x14ac:dyDescent="0.25">
      <c r="A5" s="13" t="s">
        <v>1</v>
      </c>
      <c r="B5" s="14">
        <v>464165.4</v>
      </c>
      <c r="C5" s="14">
        <v>1058000</v>
      </c>
      <c r="D5" s="14">
        <v>1058000</v>
      </c>
      <c r="E5" s="14">
        <v>527128.31000000006</v>
      </c>
      <c r="F5" s="15">
        <v>113.56</v>
      </c>
      <c r="G5" s="15">
        <v>49.82</v>
      </c>
    </row>
    <row r="6" spans="1:7" s="5" customFormat="1" ht="21" x14ac:dyDescent="0.25">
      <c r="A6" s="13" t="s">
        <v>2</v>
      </c>
      <c r="B6" s="14">
        <v>464165.4</v>
      </c>
      <c r="C6" s="16"/>
      <c r="D6" s="16"/>
      <c r="E6" s="14">
        <v>527128.31000000006</v>
      </c>
      <c r="F6" s="15">
        <v>113.56</v>
      </c>
      <c r="G6" s="16"/>
    </row>
    <row r="7" spans="1:7" s="3" customFormat="1" ht="20.399999999999999" x14ac:dyDescent="0.2">
      <c r="A7" s="17" t="s">
        <v>3</v>
      </c>
      <c r="B7" s="18">
        <v>464165.4</v>
      </c>
      <c r="C7" s="19"/>
      <c r="D7" s="19"/>
      <c r="E7" s="18">
        <v>527128.31000000006</v>
      </c>
      <c r="F7" s="20">
        <v>113.56</v>
      </c>
      <c r="G7" s="19"/>
    </row>
    <row r="8" spans="1:7" s="5" customFormat="1" ht="12" customHeight="1" x14ac:dyDescent="0.25">
      <c r="A8" s="13" t="s">
        <v>4</v>
      </c>
      <c r="B8" s="12">
        <v>0.23</v>
      </c>
      <c r="C8" s="12">
        <v>1</v>
      </c>
      <c r="D8" s="12">
        <v>1</v>
      </c>
      <c r="E8" s="12">
        <v>0.18</v>
      </c>
      <c r="F8" s="12">
        <v>78.260000000000005</v>
      </c>
      <c r="G8" s="12">
        <v>18</v>
      </c>
    </row>
    <row r="9" spans="1:7" s="5" customFormat="1" ht="12" customHeight="1" x14ac:dyDescent="0.25">
      <c r="A9" s="13" t="s">
        <v>5</v>
      </c>
      <c r="B9" s="12">
        <v>0.23</v>
      </c>
      <c r="C9" s="13"/>
      <c r="D9" s="13"/>
      <c r="E9" s="12">
        <v>0.18</v>
      </c>
      <c r="F9" s="12">
        <v>78.260000000000005</v>
      </c>
      <c r="G9" s="13"/>
    </row>
    <row r="10" spans="1:7" s="3" customFormat="1" ht="12" customHeight="1" x14ac:dyDescent="0.2">
      <c r="A10" s="17" t="s">
        <v>6</v>
      </c>
      <c r="B10" s="21">
        <v>0.23</v>
      </c>
      <c r="C10" s="17"/>
      <c r="D10" s="17"/>
      <c r="E10" s="21">
        <v>0.18</v>
      </c>
      <c r="F10" s="21">
        <v>78.260000000000005</v>
      </c>
      <c r="G10" s="17"/>
    </row>
    <row r="11" spans="1:7" s="5" customFormat="1" ht="21" x14ac:dyDescent="0.25">
      <c r="A11" s="13" t="s">
        <v>7</v>
      </c>
      <c r="B11" s="14">
        <v>130139.2</v>
      </c>
      <c r="C11" s="14">
        <v>230200</v>
      </c>
      <c r="D11" s="14">
        <v>230200</v>
      </c>
      <c r="E11" s="14">
        <v>136669.14000000001</v>
      </c>
      <c r="F11" s="15">
        <v>105.02</v>
      </c>
      <c r="G11" s="15">
        <v>59.37</v>
      </c>
    </row>
    <row r="12" spans="1:7" s="5" customFormat="1" ht="12" customHeight="1" x14ac:dyDescent="0.25">
      <c r="A12" s="13" t="s">
        <v>8</v>
      </c>
      <c r="B12" s="11">
        <v>130139.2</v>
      </c>
      <c r="C12" s="13"/>
      <c r="D12" s="13"/>
      <c r="E12" s="11">
        <v>136669.14000000001</v>
      </c>
      <c r="F12" s="12">
        <v>105.02</v>
      </c>
      <c r="G12" s="13"/>
    </row>
    <row r="13" spans="1:7" s="3" customFormat="1" ht="12" customHeight="1" x14ac:dyDescent="0.2">
      <c r="A13" s="17" t="s">
        <v>9</v>
      </c>
      <c r="B13" s="22">
        <v>130139.2</v>
      </c>
      <c r="C13" s="17"/>
      <c r="D13" s="17"/>
      <c r="E13" s="22">
        <v>136669.14000000001</v>
      </c>
      <c r="F13" s="21">
        <v>105.02</v>
      </c>
      <c r="G13" s="17"/>
    </row>
    <row r="14" spans="1:7" s="5" customFormat="1" ht="31.2" x14ac:dyDescent="0.25">
      <c r="A14" s="13" t="s">
        <v>10</v>
      </c>
      <c r="B14" s="14">
        <v>3139.24</v>
      </c>
      <c r="C14" s="14">
        <v>2525</v>
      </c>
      <c r="D14" s="14">
        <v>2525</v>
      </c>
      <c r="E14" s="14">
        <v>4230.24</v>
      </c>
      <c r="F14" s="15">
        <v>134.75</v>
      </c>
      <c r="G14" s="15">
        <v>167.53</v>
      </c>
    </row>
    <row r="15" spans="1:7" s="5" customFormat="1" ht="21" x14ac:dyDescent="0.25">
      <c r="A15" s="13" t="s">
        <v>11</v>
      </c>
      <c r="B15" s="14">
        <v>1779.24</v>
      </c>
      <c r="C15" s="16"/>
      <c r="D15" s="16"/>
      <c r="E15" s="14">
        <v>2010.24</v>
      </c>
      <c r="F15" s="15">
        <v>112.98</v>
      </c>
      <c r="G15" s="16"/>
    </row>
    <row r="16" spans="1:7" s="3" customFormat="1" ht="12" customHeight="1" x14ac:dyDescent="0.2">
      <c r="A16" s="17" t="s">
        <v>12</v>
      </c>
      <c r="B16" s="21">
        <v>24</v>
      </c>
      <c r="C16" s="17"/>
      <c r="D16" s="17"/>
      <c r="E16" s="21">
        <v>24</v>
      </c>
      <c r="F16" s="21">
        <v>100</v>
      </c>
      <c r="G16" s="17"/>
    </row>
    <row r="17" spans="1:7" s="3" customFormat="1" ht="12" customHeight="1" x14ac:dyDescent="0.2">
      <c r="A17" s="17" t="s">
        <v>13</v>
      </c>
      <c r="B17" s="22">
        <v>1755.24</v>
      </c>
      <c r="C17" s="17"/>
      <c r="D17" s="17"/>
      <c r="E17" s="22">
        <v>1986.24</v>
      </c>
      <c r="F17" s="21">
        <v>113.16</v>
      </c>
      <c r="G17" s="17"/>
    </row>
    <row r="18" spans="1:7" s="5" customFormat="1" ht="31.2" x14ac:dyDescent="0.25">
      <c r="A18" s="13" t="s">
        <v>14</v>
      </c>
      <c r="B18" s="14">
        <v>1360</v>
      </c>
      <c r="C18" s="16"/>
      <c r="D18" s="16"/>
      <c r="E18" s="14">
        <v>2220</v>
      </c>
      <c r="F18" s="15">
        <v>163.24</v>
      </c>
      <c r="G18" s="16"/>
    </row>
    <row r="19" spans="1:7" s="3" customFormat="1" ht="12" customHeight="1" x14ac:dyDescent="0.2">
      <c r="A19" s="17" t="s">
        <v>15</v>
      </c>
      <c r="B19" s="22">
        <v>1360</v>
      </c>
      <c r="C19" s="17"/>
      <c r="D19" s="17"/>
      <c r="E19" s="22">
        <v>2220</v>
      </c>
      <c r="F19" s="21">
        <v>163.24</v>
      </c>
      <c r="G19" s="17"/>
    </row>
    <row r="20" spans="1:7" s="5" customFormat="1" ht="21" x14ac:dyDescent="0.25">
      <c r="A20" s="13" t="s">
        <v>16</v>
      </c>
      <c r="B20" s="14">
        <v>141005.76000000001</v>
      </c>
      <c r="C20" s="14">
        <v>277800</v>
      </c>
      <c r="D20" s="14">
        <v>277800</v>
      </c>
      <c r="E20" s="14">
        <v>139074.47</v>
      </c>
      <c r="F20" s="15">
        <v>98.63</v>
      </c>
      <c r="G20" s="15">
        <v>50.06</v>
      </c>
    </row>
    <row r="21" spans="1:7" s="5" customFormat="1" ht="21" x14ac:dyDescent="0.25">
      <c r="A21" s="13" t="s">
        <v>17</v>
      </c>
      <c r="B21" s="14">
        <v>141005.76000000001</v>
      </c>
      <c r="C21" s="16"/>
      <c r="D21" s="16"/>
      <c r="E21" s="14">
        <v>139074.47</v>
      </c>
      <c r="F21" s="15">
        <v>98.63</v>
      </c>
      <c r="G21" s="16"/>
    </row>
    <row r="22" spans="1:7" s="3" customFormat="1" ht="20.399999999999999" x14ac:dyDescent="0.2">
      <c r="A22" s="17" t="s">
        <v>18</v>
      </c>
      <c r="B22" s="18">
        <v>141005.76000000001</v>
      </c>
      <c r="C22" s="19"/>
      <c r="D22" s="19"/>
      <c r="E22" s="18">
        <v>139074.47</v>
      </c>
      <c r="F22" s="20">
        <v>98.63</v>
      </c>
      <c r="G22" s="19"/>
    </row>
    <row r="23" spans="1:7" s="5" customFormat="1" ht="12" customHeight="1" x14ac:dyDescent="0.25">
      <c r="A23" s="13" t="s">
        <v>19</v>
      </c>
      <c r="B23" s="12">
        <v>195.62</v>
      </c>
      <c r="C23" s="12">
        <v>174</v>
      </c>
      <c r="D23" s="12">
        <v>174</v>
      </c>
      <c r="E23" s="11">
        <v>3403.42</v>
      </c>
      <c r="F23" s="11">
        <v>1739.81</v>
      </c>
      <c r="G23" s="11">
        <v>1955.99</v>
      </c>
    </row>
    <row r="24" spans="1:7" s="5" customFormat="1" ht="12" customHeight="1" x14ac:dyDescent="0.25">
      <c r="A24" s="13" t="s">
        <v>20</v>
      </c>
      <c r="B24" s="12">
        <v>195.62</v>
      </c>
      <c r="C24" s="13"/>
      <c r="D24" s="13"/>
      <c r="E24" s="11">
        <v>3403.42</v>
      </c>
      <c r="F24" s="11">
        <v>1739.81</v>
      </c>
      <c r="G24" s="13"/>
    </row>
    <row r="25" spans="1:7" s="3" customFormat="1" ht="12" customHeight="1" x14ac:dyDescent="0.2">
      <c r="A25" s="17" t="s">
        <v>21</v>
      </c>
      <c r="B25" s="21">
        <v>195.62</v>
      </c>
      <c r="C25" s="17"/>
      <c r="D25" s="17"/>
      <c r="E25" s="22">
        <v>3403.42</v>
      </c>
      <c r="F25" s="22">
        <v>1739.81</v>
      </c>
      <c r="G25" s="17"/>
    </row>
    <row r="26" spans="1:7" s="2" customFormat="1" x14ac:dyDescent="0.2">
      <c r="A26" s="23"/>
      <c r="B26" s="24"/>
      <c r="C26" s="24"/>
      <c r="D26" s="24"/>
      <c r="E26" s="24"/>
      <c r="F26" s="25"/>
      <c r="G26" s="26"/>
    </row>
    <row r="27" spans="1:7" s="6" customFormat="1" ht="18" customHeight="1" x14ac:dyDescent="0.3">
      <c r="A27" s="4" t="s">
        <v>122</v>
      </c>
      <c r="B27" s="8">
        <v>675597.27</v>
      </c>
      <c r="C27" s="8">
        <v>1568700</v>
      </c>
      <c r="D27" s="8">
        <v>1568700</v>
      </c>
      <c r="E27" s="8">
        <v>846646.33</v>
      </c>
      <c r="F27" s="9">
        <v>125.32</v>
      </c>
      <c r="G27" s="9">
        <v>53.97</v>
      </c>
    </row>
    <row r="28" spans="1:7" s="3" customFormat="1" ht="12" customHeight="1" x14ac:dyDescent="0.2">
      <c r="A28" s="10" t="s">
        <v>22</v>
      </c>
      <c r="B28" s="11">
        <v>671328.82</v>
      </c>
      <c r="C28" s="11">
        <v>1552631.18</v>
      </c>
      <c r="D28" s="11">
        <v>1552631.18</v>
      </c>
      <c r="E28" s="11">
        <v>838296.64</v>
      </c>
      <c r="F28" s="12">
        <v>124.87</v>
      </c>
      <c r="G28" s="21">
        <v>53.99</v>
      </c>
    </row>
    <row r="29" spans="1:7" s="3" customFormat="1" ht="12" customHeight="1" x14ac:dyDescent="0.2">
      <c r="A29" s="13" t="s">
        <v>23</v>
      </c>
      <c r="B29" s="11">
        <v>460508.56</v>
      </c>
      <c r="C29" s="11">
        <v>1050000</v>
      </c>
      <c r="D29" s="11">
        <v>1050000</v>
      </c>
      <c r="E29" s="11">
        <v>603281.97</v>
      </c>
      <c r="F29" s="12">
        <v>131</v>
      </c>
      <c r="G29" s="21">
        <v>57.46</v>
      </c>
    </row>
    <row r="30" spans="1:7" s="3" customFormat="1" ht="12" customHeight="1" x14ac:dyDescent="0.2">
      <c r="A30" s="13" t="s">
        <v>24</v>
      </c>
      <c r="B30" s="11">
        <v>378969.76</v>
      </c>
      <c r="C30" s="13"/>
      <c r="D30" s="13"/>
      <c r="E30" s="11">
        <v>491726.67</v>
      </c>
      <c r="F30" s="12">
        <v>129.75</v>
      </c>
      <c r="G30" s="17"/>
    </row>
    <row r="31" spans="1:7" s="3" customFormat="1" ht="12" customHeight="1" x14ac:dyDescent="0.2">
      <c r="A31" s="17" t="s">
        <v>25</v>
      </c>
      <c r="B31" s="22">
        <v>378969.76</v>
      </c>
      <c r="C31" s="17"/>
      <c r="D31" s="17"/>
      <c r="E31" s="22">
        <v>491699.84</v>
      </c>
      <c r="F31" s="21">
        <v>129.75</v>
      </c>
      <c r="G31" s="17"/>
    </row>
    <row r="32" spans="1:7" s="3" customFormat="1" ht="12" customHeight="1" x14ac:dyDescent="0.2">
      <c r="A32" s="17" t="s">
        <v>26</v>
      </c>
      <c r="B32" s="17"/>
      <c r="C32" s="17"/>
      <c r="D32" s="17"/>
      <c r="E32" s="21">
        <v>26.83</v>
      </c>
      <c r="F32" s="17"/>
      <c r="G32" s="17"/>
    </row>
    <row r="33" spans="1:7" s="3" customFormat="1" ht="12" customHeight="1" x14ac:dyDescent="0.2">
      <c r="A33" s="13" t="s">
        <v>27</v>
      </c>
      <c r="B33" s="11">
        <v>19008.73</v>
      </c>
      <c r="C33" s="13"/>
      <c r="D33" s="13"/>
      <c r="E33" s="11">
        <v>30420.46</v>
      </c>
      <c r="F33" s="12">
        <v>160.03</v>
      </c>
      <c r="G33" s="17"/>
    </row>
    <row r="34" spans="1:7" s="3" customFormat="1" ht="12" customHeight="1" x14ac:dyDescent="0.2">
      <c r="A34" s="17" t="s">
        <v>28</v>
      </c>
      <c r="B34" s="22">
        <v>19008.73</v>
      </c>
      <c r="C34" s="17"/>
      <c r="D34" s="17"/>
      <c r="E34" s="22">
        <v>30420.46</v>
      </c>
      <c r="F34" s="21">
        <v>160.03</v>
      </c>
      <c r="G34" s="17"/>
    </row>
    <row r="35" spans="1:7" s="3" customFormat="1" ht="12" customHeight="1" x14ac:dyDescent="0.2">
      <c r="A35" s="13" t="s">
        <v>29</v>
      </c>
      <c r="B35" s="11">
        <v>62530.07</v>
      </c>
      <c r="C35" s="13"/>
      <c r="D35" s="13"/>
      <c r="E35" s="11">
        <v>81134.84</v>
      </c>
      <c r="F35" s="12">
        <v>129.75</v>
      </c>
      <c r="G35" s="17"/>
    </row>
    <row r="36" spans="1:7" s="3" customFormat="1" ht="12" customHeight="1" x14ac:dyDescent="0.2">
      <c r="A36" s="17" t="s">
        <v>30</v>
      </c>
      <c r="B36" s="22">
        <v>62530.07</v>
      </c>
      <c r="C36" s="17"/>
      <c r="D36" s="17"/>
      <c r="E36" s="22">
        <v>81134.84</v>
      </c>
      <c r="F36" s="21">
        <v>129.75</v>
      </c>
      <c r="G36" s="17"/>
    </row>
    <row r="37" spans="1:7" s="3" customFormat="1" ht="12" customHeight="1" x14ac:dyDescent="0.2">
      <c r="A37" s="13" t="s">
        <v>31</v>
      </c>
      <c r="B37" s="11">
        <v>210264.92</v>
      </c>
      <c r="C37" s="11">
        <v>501779</v>
      </c>
      <c r="D37" s="11">
        <v>501779</v>
      </c>
      <c r="E37" s="11">
        <v>234430.71</v>
      </c>
      <c r="F37" s="12">
        <v>111.49</v>
      </c>
      <c r="G37" s="21">
        <v>46.72</v>
      </c>
    </row>
    <row r="38" spans="1:7" s="3" customFormat="1" ht="12" customHeight="1" x14ac:dyDescent="0.2">
      <c r="A38" s="13" t="s">
        <v>32</v>
      </c>
      <c r="B38" s="11">
        <v>18481.330000000002</v>
      </c>
      <c r="C38" s="13"/>
      <c r="D38" s="13"/>
      <c r="E38" s="11">
        <v>18308.97</v>
      </c>
      <c r="F38" s="12">
        <v>99.07</v>
      </c>
      <c r="G38" s="17"/>
    </row>
    <row r="39" spans="1:7" s="3" customFormat="1" ht="12" customHeight="1" x14ac:dyDescent="0.2">
      <c r="A39" s="17" t="s">
        <v>33</v>
      </c>
      <c r="B39" s="22">
        <v>5917.73</v>
      </c>
      <c r="C39" s="17"/>
      <c r="D39" s="17"/>
      <c r="E39" s="22">
        <v>6057.52</v>
      </c>
      <c r="F39" s="21">
        <v>102.36</v>
      </c>
      <c r="G39" s="17"/>
    </row>
    <row r="40" spans="1:7" s="3" customFormat="1" ht="13.05" customHeight="1" x14ac:dyDescent="0.2">
      <c r="A40" s="17" t="s">
        <v>34</v>
      </c>
      <c r="B40" s="18">
        <v>10189.02</v>
      </c>
      <c r="C40" s="19"/>
      <c r="D40" s="19"/>
      <c r="E40" s="18">
        <v>10597.45</v>
      </c>
      <c r="F40" s="20">
        <v>104.01</v>
      </c>
      <c r="G40" s="19"/>
    </row>
    <row r="41" spans="1:7" s="3" customFormat="1" ht="12" customHeight="1" x14ac:dyDescent="0.2">
      <c r="A41" s="17" t="s">
        <v>35</v>
      </c>
      <c r="B41" s="22">
        <v>1741.08</v>
      </c>
      <c r="C41" s="17"/>
      <c r="D41" s="17"/>
      <c r="E41" s="22">
        <v>1017</v>
      </c>
      <c r="F41" s="21">
        <v>58.41</v>
      </c>
      <c r="G41" s="17"/>
    </row>
    <row r="42" spans="1:7" s="3" customFormat="1" ht="12" customHeight="1" x14ac:dyDescent="0.2">
      <c r="A42" s="17" t="s">
        <v>36</v>
      </c>
      <c r="B42" s="21">
        <v>633.5</v>
      </c>
      <c r="C42" s="17"/>
      <c r="D42" s="17"/>
      <c r="E42" s="21">
        <v>637</v>
      </c>
      <c r="F42" s="21">
        <v>100.55</v>
      </c>
      <c r="G42" s="17"/>
    </row>
    <row r="43" spans="1:7" s="3" customFormat="1" ht="12" customHeight="1" x14ac:dyDescent="0.2">
      <c r="A43" s="13" t="s">
        <v>37</v>
      </c>
      <c r="B43" s="11">
        <v>117273.51</v>
      </c>
      <c r="C43" s="13"/>
      <c r="D43" s="13"/>
      <c r="E43" s="11">
        <v>120048.33</v>
      </c>
      <c r="F43" s="12">
        <v>102.37</v>
      </c>
      <c r="G43" s="17"/>
    </row>
    <row r="44" spans="1:7" s="3" customFormat="1" ht="12" customHeight="1" x14ac:dyDescent="0.2">
      <c r="A44" s="17" t="s">
        <v>38</v>
      </c>
      <c r="B44" s="22">
        <v>11964.67</v>
      </c>
      <c r="C44" s="17"/>
      <c r="D44" s="17"/>
      <c r="E44" s="22">
        <v>11661.84</v>
      </c>
      <c r="F44" s="21">
        <v>97.47</v>
      </c>
      <c r="G44" s="17"/>
    </row>
    <row r="45" spans="1:7" s="3" customFormat="1" ht="12" customHeight="1" x14ac:dyDescent="0.2">
      <c r="A45" s="17" t="s">
        <v>39</v>
      </c>
      <c r="B45" s="22">
        <v>72568.22</v>
      </c>
      <c r="C45" s="17"/>
      <c r="D45" s="17"/>
      <c r="E45" s="22">
        <v>73582.41</v>
      </c>
      <c r="F45" s="21">
        <v>101.4</v>
      </c>
      <c r="G45" s="17"/>
    </row>
    <row r="46" spans="1:7" s="3" customFormat="1" ht="12" customHeight="1" x14ac:dyDescent="0.2">
      <c r="A46" s="17" t="s">
        <v>40</v>
      </c>
      <c r="B46" s="22">
        <v>25351.69</v>
      </c>
      <c r="C46" s="17"/>
      <c r="D46" s="17"/>
      <c r="E46" s="22">
        <v>29920.85</v>
      </c>
      <c r="F46" s="21">
        <v>118.02</v>
      </c>
      <c r="G46" s="17"/>
    </row>
    <row r="47" spans="1:7" s="3" customFormat="1" ht="12" customHeight="1" x14ac:dyDescent="0.2">
      <c r="A47" s="17" t="s">
        <v>41</v>
      </c>
      <c r="B47" s="18">
        <v>1377.18</v>
      </c>
      <c r="C47" s="19"/>
      <c r="D47" s="19"/>
      <c r="E47" s="18">
        <v>1905.96</v>
      </c>
      <c r="F47" s="20">
        <v>138.4</v>
      </c>
      <c r="G47" s="19"/>
    </row>
    <row r="48" spans="1:7" s="3" customFormat="1" ht="12" customHeight="1" x14ac:dyDescent="0.2">
      <c r="A48" s="17" t="s">
        <v>42</v>
      </c>
      <c r="B48" s="22">
        <v>5724.66</v>
      </c>
      <c r="C48" s="17"/>
      <c r="D48" s="17"/>
      <c r="E48" s="22">
        <v>2947.24</v>
      </c>
      <c r="F48" s="21">
        <v>51.48</v>
      </c>
      <c r="G48" s="17"/>
    </row>
    <row r="49" spans="1:7" s="3" customFormat="1" ht="12" customHeight="1" x14ac:dyDescent="0.2">
      <c r="A49" s="17" t="s">
        <v>43</v>
      </c>
      <c r="B49" s="21">
        <v>287.08999999999997</v>
      </c>
      <c r="C49" s="17"/>
      <c r="D49" s="17"/>
      <c r="E49" s="21">
        <v>30.03</v>
      </c>
      <c r="F49" s="21">
        <v>10.46</v>
      </c>
      <c r="G49" s="17"/>
    </row>
    <row r="50" spans="1:7" s="3" customFormat="1" ht="12" customHeight="1" x14ac:dyDescent="0.2">
      <c r="A50" s="13" t="s">
        <v>44</v>
      </c>
      <c r="B50" s="11">
        <v>66200.850000000006</v>
      </c>
      <c r="C50" s="13"/>
      <c r="D50" s="13"/>
      <c r="E50" s="11">
        <v>85726.18</v>
      </c>
      <c r="F50" s="12">
        <v>129.49</v>
      </c>
      <c r="G50" s="17"/>
    </row>
    <row r="51" spans="1:7" s="3" customFormat="1" ht="12" customHeight="1" x14ac:dyDescent="0.2">
      <c r="A51" s="17" t="s">
        <v>45</v>
      </c>
      <c r="B51" s="22">
        <v>8291.2900000000009</v>
      </c>
      <c r="C51" s="17"/>
      <c r="D51" s="17"/>
      <c r="E51" s="22">
        <v>10146.68</v>
      </c>
      <c r="F51" s="21">
        <v>122.38</v>
      </c>
      <c r="G51" s="17"/>
    </row>
    <row r="52" spans="1:7" s="3" customFormat="1" ht="12" customHeight="1" x14ac:dyDescent="0.2">
      <c r="A52" s="17" t="s">
        <v>46</v>
      </c>
      <c r="B52" s="22">
        <v>8965.07</v>
      </c>
      <c r="C52" s="17"/>
      <c r="D52" s="17"/>
      <c r="E52" s="22">
        <v>14978.11</v>
      </c>
      <c r="F52" s="21">
        <v>167.07</v>
      </c>
      <c r="G52" s="17"/>
    </row>
    <row r="53" spans="1:7" s="3" customFormat="1" ht="12" customHeight="1" x14ac:dyDescent="0.2">
      <c r="A53" s="17" t="s">
        <v>47</v>
      </c>
      <c r="B53" s="17"/>
      <c r="C53" s="17"/>
      <c r="D53" s="17"/>
      <c r="E53" s="22">
        <v>3948.85</v>
      </c>
      <c r="F53" s="17"/>
      <c r="G53" s="17"/>
    </row>
    <row r="54" spans="1:7" s="3" customFormat="1" ht="12" customHeight="1" x14ac:dyDescent="0.2">
      <c r="A54" s="17" t="s">
        <v>48</v>
      </c>
      <c r="B54" s="22">
        <v>23328.080000000002</v>
      </c>
      <c r="C54" s="17"/>
      <c r="D54" s="17"/>
      <c r="E54" s="22">
        <v>24085.79</v>
      </c>
      <c r="F54" s="21">
        <v>103.25</v>
      </c>
      <c r="G54" s="17"/>
    </row>
    <row r="55" spans="1:7" s="3" customFormat="1" ht="12" customHeight="1" x14ac:dyDescent="0.2">
      <c r="A55" s="17" t="s">
        <v>49</v>
      </c>
      <c r="B55" s="22">
        <v>3349.25</v>
      </c>
      <c r="C55" s="17"/>
      <c r="D55" s="17"/>
      <c r="E55" s="22">
        <v>5717.55</v>
      </c>
      <c r="F55" s="21">
        <v>170.71</v>
      </c>
      <c r="G55" s="17"/>
    </row>
    <row r="56" spans="1:7" s="3" customFormat="1" ht="12" customHeight="1" x14ac:dyDescent="0.2">
      <c r="A56" s="17" t="s">
        <v>50</v>
      </c>
      <c r="B56" s="22">
        <v>2376.67</v>
      </c>
      <c r="C56" s="17"/>
      <c r="D56" s="17"/>
      <c r="E56" s="22">
        <v>4771</v>
      </c>
      <c r="F56" s="21">
        <v>200.74</v>
      </c>
      <c r="G56" s="17"/>
    </row>
    <row r="57" spans="1:7" s="3" customFormat="1" ht="12" customHeight="1" x14ac:dyDescent="0.2">
      <c r="A57" s="17" t="s">
        <v>51</v>
      </c>
      <c r="B57" s="22">
        <v>13323.76</v>
      </c>
      <c r="C57" s="17"/>
      <c r="D57" s="17"/>
      <c r="E57" s="22">
        <v>15139.24</v>
      </c>
      <c r="F57" s="21">
        <v>113.63</v>
      </c>
      <c r="G57" s="17"/>
    </row>
    <row r="58" spans="1:7" s="3" customFormat="1" ht="12" customHeight="1" x14ac:dyDescent="0.2">
      <c r="A58" s="17" t="s">
        <v>52</v>
      </c>
      <c r="B58" s="22">
        <v>2847.46</v>
      </c>
      <c r="C58" s="17"/>
      <c r="D58" s="17"/>
      <c r="E58" s="22">
        <v>3077.25</v>
      </c>
      <c r="F58" s="21">
        <v>108.07</v>
      </c>
      <c r="G58" s="17"/>
    </row>
    <row r="59" spans="1:7" s="3" customFormat="1" ht="12" customHeight="1" x14ac:dyDescent="0.2">
      <c r="A59" s="17" t="s">
        <v>53</v>
      </c>
      <c r="B59" s="22">
        <v>3719.27</v>
      </c>
      <c r="C59" s="17"/>
      <c r="D59" s="17"/>
      <c r="E59" s="22">
        <v>3861.71</v>
      </c>
      <c r="F59" s="21">
        <v>103.83</v>
      </c>
      <c r="G59" s="17"/>
    </row>
    <row r="60" spans="1:7" s="3" customFormat="1" ht="12" customHeight="1" x14ac:dyDescent="0.2">
      <c r="A60" s="13" t="s">
        <v>54</v>
      </c>
      <c r="B60" s="11">
        <v>8309.23</v>
      </c>
      <c r="C60" s="13"/>
      <c r="D60" s="13"/>
      <c r="E60" s="11">
        <v>10347.23</v>
      </c>
      <c r="F60" s="12">
        <v>124.53</v>
      </c>
      <c r="G60" s="17"/>
    </row>
    <row r="61" spans="1:7" s="3" customFormat="1" ht="12" customHeight="1" x14ac:dyDescent="0.2">
      <c r="A61" s="17" t="s">
        <v>55</v>
      </c>
      <c r="B61" s="17"/>
      <c r="C61" s="17"/>
      <c r="D61" s="17"/>
      <c r="E61" s="20">
        <v>120</v>
      </c>
      <c r="F61" s="17"/>
      <c r="G61" s="17"/>
    </row>
    <row r="62" spans="1:7" s="3" customFormat="1" ht="12" customHeight="1" x14ac:dyDescent="0.2">
      <c r="A62" s="17" t="s">
        <v>56</v>
      </c>
      <c r="B62" s="21">
        <v>831</v>
      </c>
      <c r="C62" s="17"/>
      <c r="D62" s="17"/>
      <c r="E62" s="21">
        <v>826.98</v>
      </c>
      <c r="F62" s="21">
        <v>99.52</v>
      </c>
      <c r="G62" s="17"/>
    </row>
    <row r="63" spans="1:7" s="3" customFormat="1" ht="12" customHeight="1" x14ac:dyDescent="0.2">
      <c r="A63" s="17" t="s">
        <v>57</v>
      </c>
      <c r="B63" s="21">
        <v>703.15</v>
      </c>
      <c r="C63" s="17"/>
      <c r="D63" s="17"/>
      <c r="E63" s="21">
        <v>686.34</v>
      </c>
      <c r="F63" s="21">
        <v>97.61</v>
      </c>
      <c r="G63" s="17"/>
    </row>
    <row r="64" spans="1:7" s="3" customFormat="1" ht="12" customHeight="1" x14ac:dyDescent="0.2">
      <c r="A64" s="17" t="s">
        <v>58</v>
      </c>
      <c r="B64" s="21">
        <v>110</v>
      </c>
      <c r="C64" s="17"/>
      <c r="D64" s="17"/>
      <c r="E64" s="21">
        <v>65</v>
      </c>
      <c r="F64" s="21">
        <v>59.09</v>
      </c>
      <c r="G64" s="17"/>
    </row>
    <row r="65" spans="1:7" s="3" customFormat="1" ht="12" customHeight="1" x14ac:dyDescent="0.2">
      <c r="A65" s="17" t="s">
        <v>59</v>
      </c>
      <c r="B65" s="22">
        <v>1262.8800000000001</v>
      </c>
      <c r="C65" s="17"/>
      <c r="D65" s="17"/>
      <c r="E65" s="22">
        <v>1418.88</v>
      </c>
      <c r="F65" s="21">
        <v>112.35</v>
      </c>
      <c r="G65" s="17"/>
    </row>
    <row r="66" spans="1:7" s="3" customFormat="1" ht="12" customHeight="1" x14ac:dyDescent="0.2">
      <c r="A66" s="17" t="s">
        <v>60</v>
      </c>
      <c r="B66" s="22">
        <v>5402.2</v>
      </c>
      <c r="C66" s="17"/>
      <c r="D66" s="17"/>
      <c r="E66" s="22">
        <v>7230.03</v>
      </c>
      <c r="F66" s="21">
        <v>133.83000000000001</v>
      </c>
      <c r="G66" s="17"/>
    </row>
    <row r="67" spans="1:7" s="3" customFormat="1" ht="12" customHeight="1" x14ac:dyDescent="0.2">
      <c r="A67" s="13" t="s">
        <v>61</v>
      </c>
      <c r="B67" s="12">
        <v>555.34</v>
      </c>
      <c r="C67" s="12">
        <v>852.18</v>
      </c>
      <c r="D67" s="12">
        <v>852.18</v>
      </c>
      <c r="E67" s="12">
        <v>583.96</v>
      </c>
      <c r="F67" s="12">
        <v>105.15</v>
      </c>
      <c r="G67" s="21">
        <v>68.53</v>
      </c>
    </row>
    <row r="68" spans="1:7" s="3" customFormat="1" ht="12" customHeight="1" x14ac:dyDescent="0.2">
      <c r="A68" s="13" t="s">
        <v>62</v>
      </c>
      <c r="B68" s="12">
        <v>555.34</v>
      </c>
      <c r="C68" s="13"/>
      <c r="D68" s="13"/>
      <c r="E68" s="12">
        <v>583.96</v>
      </c>
      <c r="F68" s="12">
        <v>105.15</v>
      </c>
      <c r="G68" s="17"/>
    </row>
    <row r="69" spans="1:7" s="3" customFormat="1" ht="12" customHeight="1" x14ac:dyDescent="0.2">
      <c r="A69" s="17" t="s">
        <v>63</v>
      </c>
      <c r="B69" s="21">
        <v>549.58000000000004</v>
      </c>
      <c r="C69" s="17"/>
      <c r="D69" s="17"/>
      <c r="E69" s="21">
        <v>576.20000000000005</v>
      </c>
      <c r="F69" s="21">
        <v>104.84</v>
      </c>
      <c r="G69" s="17"/>
    </row>
    <row r="70" spans="1:7" s="3" customFormat="1" ht="12" customHeight="1" x14ac:dyDescent="0.2">
      <c r="A70" s="17" t="s">
        <v>64</v>
      </c>
      <c r="B70" s="21">
        <v>5.76</v>
      </c>
      <c r="C70" s="17"/>
      <c r="D70" s="17"/>
      <c r="E70" s="21">
        <v>7.76</v>
      </c>
      <c r="F70" s="21">
        <v>134.72</v>
      </c>
      <c r="G70" s="17"/>
    </row>
    <row r="71" spans="1:7" s="3" customFormat="1" ht="12" customHeight="1" x14ac:dyDescent="0.2">
      <c r="A71" s="13" t="s">
        <v>65</v>
      </c>
      <c r="B71" s="11">
        <v>4268.45</v>
      </c>
      <c r="C71" s="11">
        <v>16068.82</v>
      </c>
      <c r="D71" s="11">
        <v>16068.82</v>
      </c>
      <c r="E71" s="11">
        <v>8349.69</v>
      </c>
      <c r="F71" s="12">
        <v>195.61</v>
      </c>
      <c r="G71" s="21">
        <v>51.96</v>
      </c>
    </row>
    <row r="72" spans="1:7" s="27" customFormat="1" ht="12" customHeight="1" x14ac:dyDescent="0.3">
      <c r="A72" s="16" t="s">
        <v>66</v>
      </c>
      <c r="B72" s="14">
        <v>4268.45</v>
      </c>
      <c r="C72" s="14">
        <v>16068.82</v>
      </c>
      <c r="D72" s="14">
        <v>16068.82</v>
      </c>
      <c r="E72" s="14">
        <v>8349.69</v>
      </c>
      <c r="F72" s="15">
        <v>195.61</v>
      </c>
      <c r="G72" s="20">
        <v>51.96</v>
      </c>
    </row>
    <row r="73" spans="1:7" s="3" customFormat="1" ht="12" customHeight="1" x14ac:dyDescent="0.2">
      <c r="A73" s="13" t="s">
        <v>67</v>
      </c>
      <c r="B73" s="11">
        <v>4268.45</v>
      </c>
      <c r="C73" s="13"/>
      <c r="D73" s="13"/>
      <c r="E73" s="11">
        <v>8349.69</v>
      </c>
      <c r="F73" s="12">
        <v>195.61</v>
      </c>
      <c r="G73" s="17"/>
    </row>
    <row r="74" spans="1:7" s="3" customFormat="1" ht="12" customHeight="1" x14ac:dyDescent="0.2">
      <c r="A74" s="17" t="s">
        <v>68</v>
      </c>
      <c r="B74" s="22">
        <v>1957.44</v>
      </c>
      <c r="C74" s="17"/>
      <c r="D74" s="17"/>
      <c r="E74" s="21">
        <v>956.17</v>
      </c>
      <c r="F74" s="21">
        <v>48.85</v>
      </c>
      <c r="G74" s="17"/>
    </row>
    <row r="75" spans="1:7" s="3" customFormat="1" ht="12" customHeight="1" x14ac:dyDescent="0.2">
      <c r="A75" s="17" t="s">
        <v>69</v>
      </c>
      <c r="B75" s="22">
        <v>1398.75</v>
      </c>
      <c r="C75" s="17"/>
      <c r="D75" s="17"/>
      <c r="E75" s="17"/>
      <c r="F75" s="17"/>
      <c r="G75" s="17"/>
    </row>
    <row r="76" spans="1:7" s="3" customFormat="1" ht="12" customHeight="1" x14ac:dyDescent="0.2">
      <c r="A76" s="17" t="s">
        <v>70</v>
      </c>
      <c r="B76" s="17"/>
      <c r="C76" s="17"/>
      <c r="D76" s="17"/>
      <c r="E76" s="22">
        <v>4653.45</v>
      </c>
      <c r="F76" s="17"/>
      <c r="G76" s="17"/>
    </row>
    <row r="77" spans="1:7" s="3" customFormat="1" ht="12" customHeight="1" x14ac:dyDescent="0.2">
      <c r="A77" s="17" t="s">
        <v>71</v>
      </c>
      <c r="B77" s="21">
        <v>912.26</v>
      </c>
      <c r="C77" s="17"/>
      <c r="D77" s="17"/>
      <c r="E77" s="22">
        <v>2740.07</v>
      </c>
      <c r="F77" s="21">
        <v>300.36</v>
      </c>
      <c r="G77" s="17"/>
    </row>
  </sheetData>
  <mergeCells count="1">
    <mergeCell ref="A1:G1"/>
  </mergeCells>
  <printOptions horizontalCentered="1"/>
  <pageMargins left="0.74803149606299213" right="0.74803149606299213" top="0.98425196850393704" bottom="0.98425196850393704" header="0.51181102362204722" footer="0.51181102362204722"/>
  <pageSetup paperSize="9" scale="78" orientation="portrait" r:id="rId1"/>
  <rowBreaks count="1" manualBreakCount="1">
    <brk id="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91580-87A8-4218-A526-8F1538B6310F}">
  <dimension ref="A1:G30"/>
  <sheetViews>
    <sheetView zoomScaleNormal="100" workbookViewId="0">
      <selection sqref="A1:G1"/>
    </sheetView>
  </sheetViews>
  <sheetFormatPr defaultRowHeight="10.199999999999999" x14ac:dyDescent="0.2"/>
  <cols>
    <col min="1" max="1" width="43.44140625" style="32" customWidth="1"/>
    <col min="2" max="2" width="15.33203125" style="32" customWidth="1"/>
    <col min="3" max="4" width="10.88671875" style="32" customWidth="1"/>
    <col min="5" max="5" width="15.33203125" style="32" customWidth="1"/>
    <col min="6" max="7" width="7.77734375" style="32" customWidth="1"/>
    <col min="8" max="16384" width="8.88671875" style="32"/>
  </cols>
  <sheetData>
    <row r="1" spans="1:7" s="28" customFormat="1" ht="25.05" customHeight="1" x14ac:dyDescent="0.3">
      <c r="A1" s="105" t="s">
        <v>75</v>
      </c>
      <c r="B1" s="105"/>
      <c r="C1" s="105"/>
      <c r="D1" s="105"/>
      <c r="E1" s="105"/>
      <c r="F1" s="105"/>
      <c r="G1" s="105"/>
    </row>
    <row r="2" spans="1:7" s="29" customFormat="1" ht="30.6" x14ac:dyDescent="0.2">
      <c r="A2" s="4" t="s">
        <v>98</v>
      </c>
      <c r="B2" s="4" t="s">
        <v>158</v>
      </c>
      <c r="C2" s="4" t="s">
        <v>159</v>
      </c>
      <c r="D2" s="4" t="s">
        <v>160</v>
      </c>
      <c r="E2" s="4" t="s">
        <v>155</v>
      </c>
      <c r="F2" s="4" t="s">
        <v>156</v>
      </c>
      <c r="G2" s="4" t="s">
        <v>161</v>
      </c>
    </row>
    <row r="3" spans="1:7" s="29" customFormat="1" ht="13.95" customHeight="1" x14ac:dyDescent="0.2">
      <c r="A3" s="23" t="s">
        <v>76</v>
      </c>
      <c r="B3" s="24">
        <v>738645.45</v>
      </c>
      <c r="C3" s="24">
        <v>1568700</v>
      </c>
      <c r="D3" s="24">
        <v>1568700</v>
      </c>
      <c r="E3" s="24">
        <v>810505.76</v>
      </c>
      <c r="F3" s="25">
        <v>109.73</v>
      </c>
      <c r="G3" s="26">
        <v>51.67</v>
      </c>
    </row>
    <row r="4" spans="1:7" s="31" customFormat="1" ht="13.95" customHeight="1" x14ac:dyDescent="0.2">
      <c r="A4" s="30" t="s">
        <v>77</v>
      </c>
      <c r="B4" s="22">
        <v>1900</v>
      </c>
      <c r="C4" s="22">
        <v>4300</v>
      </c>
      <c r="D4" s="22">
        <v>4300</v>
      </c>
      <c r="E4" s="17"/>
      <c r="F4" s="17"/>
      <c r="G4" s="17"/>
    </row>
    <row r="5" spans="1:7" s="31" customFormat="1" ht="13.95" customHeight="1" x14ac:dyDescent="0.2">
      <c r="A5" s="30" t="s">
        <v>78</v>
      </c>
      <c r="B5" s="22">
        <v>1900</v>
      </c>
      <c r="C5" s="22">
        <v>4300</v>
      </c>
      <c r="D5" s="22">
        <v>4300</v>
      </c>
      <c r="E5" s="17"/>
      <c r="F5" s="17"/>
      <c r="G5" s="17"/>
    </row>
    <row r="6" spans="1:7" s="31" customFormat="1" ht="13.95" customHeight="1" x14ac:dyDescent="0.2">
      <c r="A6" s="30" t="s">
        <v>79</v>
      </c>
      <c r="B6" s="22">
        <v>1975.09</v>
      </c>
      <c r="C6" s="22">
        <v>2700</v>
      </c>
      <c r="D6" s="22">
        <v>2700</v>
      </c>
      <c r="E6" s="22">
        <v>5413.84</v>
      </c>
      <c r="F6" s="21">
        <v>274.11</v>
      </c>
      <c r="G6" s="21">
        <v>200.51</v>
      </c>
    </row>
    <row r="7" spans="1:7" s="31" customFormat="1" ht="13.95" customHeight="1" x14ac:dyDescent="0.2">
      <c r="A7" s="30" t="s">
        <v>80</v>
      </c>
      <c r="B7" s="22">
        <v>1975.09</v>
      </c>
      <c r="C7" s="22">
        <v>2700</v>
      </c>
      <c r="D7" s="22">
        <v>2700</v>
      </c>
      <c r="E7" s="22">
        <v>5413.84</v>
      </c>
      <c r="F7" s="21">
        <v>274.11</v>
      </c>
      <c r="G7" s="21">
        <v>200.51</v>
      </c>
    </row>
    <row r="8" spans="1:7" s="31" customFormat="1" ht="13.95" customHeight="1" x14ac:dyDescent="0.2">
      <c r="A8" s="30" t="s">
        <v>81</v>
      </c>
      <c r="B8" s="22">
        <v>269244.96000000002</v>
      </c>
      <c r="C8" s="22">
        <v>503700</v>
      </c>
      <c r="D8" s="22">
        <v>503700</v>
      </c>
      <c r="E8" s="22">
        <v>275743.61</v>
      </c>
      <c r="F8" s="21">
        <v>102.41</v>
      </c>
      <c r="G8" s="21">
        <v>54.74</v>
      </c>
    </row>
    <row r="9" spans="1:7" s="31" customFormat="1" ht="13.95" customHeight="1" x14ac:dyDescent="0.2">
      <c r="A9" s="30" t="s">
        <v>82</v>
      </c>
      <c r="B9" s="22">
        <v>130139.2</v>
      </c>
      <c r="C9" s="22">
        <v>230200</v>
      </c>
      <c r="D9" s="22">
        <v>230200</v>
      </c>
      <c r="E9" s="22">
        <v>136669.14000000001</v>
      </c>
      <c r="F9" s="21">
        <v>105.02</v>
      </c>
      <c r="G9" s="21">
        <v>59.37</v>
      </c>
    </row>
    <row r="10" spans="1:7" s="31" customFormat="1" ht="13.95" customHeight="1" x14ac:dyDescent="0.2">
      <c r="A10" s="30" t="s">
        <v>83</v>
      </c>
      <c r="B10" s="22">
        <v>139105.76</v>
      </c>
      <c r="C10" s="22">
        <v>273500</v>
      </c>
      <c r="D10" s="22">
        <v>273500</v>
      </c>
      <c r="E10" s="22">
        <v>139074.47</v>
      </c>
      <c r="F10" s="21">
        <v>99.98</v>
      </c>
      <c r="G10" s="21">
        <v>50.85</v>
      </c>
    </row>
    <row r="11" spans="1:7" s="31" customFormat="1" ht="13.95" customHeight="1" x14ac:dyDescent="0.2">
      <c r="A11" s="30" t="s">
        <v>84</v>
      </c>
      <c r="B11" s="22">
        <v>464165.4</v>
      </c>
      <c r="C11" s="22">
        <v>1058000</v>
      </c>
      <c r="D11" s="22">
        <v>1058000</v>
      </c>
      <c r="E11" s="22">
        <v>527128.31000000006</v>
      </c>
      <c r="F11" s="21">
        <v>113.56</v>
      </c>
      <c r="G11" s="21">
        <v>49.82</v>
      </c>
    </row>
    <row r="12" spans="1:7" s="31" customFormat="1" ht="13.95" customHeight="1" x14ac:dyDescent="0.2">
      <c r="A12" s="30" t="s">
        <v>85</v>
      </c>
      <c r="B12" s="22">
        <v>464165.4</v>
      </c>
      <c r="C12" s="22">
        <v>1058000</v>
      </c>
      <c r="D12" s="22">
        <v>1058000</v>
      </c>
      <c r="E12" s="22">
        <v>527128.31000000006</v>
      </c>
      <c r="F12" s="21">
        <v>113.56</v>
      </c>
      <c r="G12" s="21">
        <v>49.82</v>
      </c>
    </row>
    <row r="13" spans="1:7" s="31" customFormat="1" ht="13.95" customHeight="1" x14ac:dyDescent="0.2">
      <c r="A13" s="30" t="s">
        <v>86</v>
      </c>
      <c r="B13" s="22">
        <v>1360</v>
      </c>
      <c r="C13" s="17"/>
      <c r="D13" s="17"/>
      <c r="E13" s="22">
        <v>2220</v>
      </c>
      <c r="F13" s="21">
        <v>163.24</v>
      </c>
      <c r="G13" s="17"/>
    </row>
    <row r="14" spans="1:7" s="31" customFormat="1" ht="13.95" customHeight="1" x14ac:dyDescent="0.2">
      <c r="A14" s="30" t="s">
        <v>87</v>
      </c>
      <c r="B14" s="22">
        <v>1360</v>
      </c>
      <c r="C14" s="17"/>
      <c r="D14" s="17"/>
      <c r="E14" s="22">
        <v>2220</v>
      </c>
      <c r="F14" s="21">
        <v>163.24</v>
      </c>
      <c r="G14" s="17"/>
    </row>
    <row r="15" spans="1:7" s="29" customFormat="1" ht="6.6" customHeight="1" x14ac:dyDescent="0.2">
      <c r="A15" s="23"/>
      <c r="B15" s="24"/>
      <c r="C15" s="24"/>
      <c r="D15" s="24"/>
      <c r="E15" s="24"/>
      <c r="F15" s="25"/>
      <c r="G15" s="26"/>
    </row>
    <row r="16" spans="1:7" s="29" customFormat="1" ht="13.95" customHeight="1" x14ac:dyDescent="0.2">
      <c r="A16" s="23" t="s">
        <v>72</v>
      </c>
      <c r="B16" s="24">
        <v>675597.27</v>
      </c>
      <c r="C16" s="24">
        <v>1568700</v>
      </c>
      <c r="D16" s="24">
        <v>1568700</v>
      </c>
      <c r="E16" s="24">
        <v>846646.33</v>
      </c>
      <c r="F16" s="25">
        <v>125.32</v>
      </c>
      <c r="G16" s="26">
        <v>53.97</v>
      </c>
    </row>
    <row r="17" spans="1:7" s="31" customFormat="1" ht="13.95" customHeight="1" x14ac:dyDescent="0.2">
      <c r="A17" s="30" t="s">
        <v>77</v>
      </c>
      <c r="B17" s="22">
        <v>1900</v>
      </c>
      <c r="C17" s="22">
        <v>4300</v>
      </c>
      <c r="D17" s="22">
        <v>4300</v>
      </c>
      <c r="E17" s="17"/>
      <c r="F17" s="17"/>
      <c r="G17" s="17"/>
    </row>
    <row r="18" spans="1:7" s="31" customFormat="1" ht="13.95" customHeight="1" x14ac:dyDescent="0.2">
      <c r="A18" s="30" t="s">
        <v>78</v>
      </c>
      <c r="B18" s="22">
        <v>1900</v>
      </c>
      <c r="C18" s="22">
        <v>4300</v>
      </c>
      <c r="D18" s="22">
        <v>4300</v>
      </c>
      <c r="E18" s="17"/>
      <c r="F18" s="17"/>
      <c r="G18" s="17"/>
    </row>
    <row r="19" spans="1:7" s="31" customFormat="1" ht="13.95" customHeight="1" x14ac:dyDescent="0.2">
      <c r="A19" s="30" t="s">
        <v>79</v>
      </c>
      <c r="B19" s="22">
        <v>1975.09</v>
      </c>
      <c r="C19" s="22">
        <v>2700</v>
      </c>
      <c r="D19" s="22">
        <v>2700</v>
      </c>
      <c r="E19" s="22">
        <v>5413.84</v>
      </c>
      <c r="F19" s="21">
        <v>274.11</v>
      </c>
      <c r="G19" s="21">
        <v>200.51</v>
      </c>
    </row>
    <row r="20" spans="1:7" s="31" customFormat="1" ht="13.95" customHeight="1" x14ac:dyDescent="0.2">
      <c r="A20" s="30" t="s">
        <v>80</v>
      </c>
      <c r="B20" s="22">
        <v>1975.09</v>
      </c>
      <c r="C20" s="22">
        <v>2700</v>
      </c>
      <c r="D20" s="22">
        <v>2700</v>
      </c>
      <c r="E20" s="22">
        <v>5413.84</v>
      </c>
      <c r="F20" s="21">
        <v>274.11</v>
      </c>
      <c r="G20" s="21">
        <v>200.51</v>
      </c>
    </row>
    <row r="21" spans="1:7" s="31" customFormat="1" ht="13.95" customHeight="1" x14ac:dyDescent="0.2">
      <c r="A21" s="30" t="s">
        <v>81</v>
      </c>
      <c r="B21" s="22">
        <v>205187.37</v>
      </c>
      <c r="C21" s="22">
        <v>503700</v>
      </c>
      <c r="D21" s="22">
        <v>503700</v>
      </c>
      <c r="E21" s="22">
        <v>232203.69</v>
      </c>
      <c r="F21" s="21">
        <v>113.17</v>
      </c>
      <c r="G21" s="21">
        <v>46.1</v>
      </c>
    </row>
    <row r="22" spans="1:7" s="31" customFormat="1" ht="13.95" customHeight="1" x14ac:dyDescent="0.2">
      <c r="A22" s="30" t="s">
        <v>82</v>
      </c>
      <c r="B22" s="22">
        <v>53822.09</v>
      </c>
      <c r="C22" s="22">
        <v>230200</v>
      </c>
      <c r="D22" s="22">
        <v>230200</v>
      </c>
      <c r="E22" s="22">
        <v>80124.75</v>
      </c>
      <c r="F22" s="21">
        <v>148.87</v>
      </c>
      <c r="G22" s="21">
        <v>34.81</v>
      </c>
    </row>
    <row r="23" spans="1:7" s="31" customFormat="1" ht="13.95" customHeight="1" x14ac:dyDescent="0.2">
      <c r="A23" s="30" t="s">
        <v>83</v>
      </c>
      <c r="B23" s="22">
        <v>151365.28</v>
      </c>
      <c r="C23" s="22">
        <v>273500</v>
      </c>
      <c r="D23" s="22">
        <v>273500</v>
      </c>
      <c r="E23" s="22">
        <v>152078.94</v>
      </c>
      <c r="F23" s="21">
        <v>100.47</v>
      </c>
      <c r="G23" s="21">
        <v>55.6</v>
      </c>
    </row>
    <row r="24" spans="1:7" s="31" customFormat="1" ht="13.95" customHeight="1" x14ac:dyDescent="0.2">
      <c r="A24" s="30" t="s">
        <v>84</v>
      </c>
      <c r="B24" s="22">
        <v>465132.4</v>
      </c>
      <c r="C24" s="22">
        <v>1058000</v>
      </c>
      <c r="D24" s="22">
        <v>1058000</v>
      </c>
      <c r="E24" s="22">
        <v>608310.81999999995</v>
      </c>
      <c r="F24" s="21">
        <v>130.78</v>
      </c>
      <c r="G24" s="21">
        <v>57.5</v>
      </c>
    </row>
    <row r="25" spans="1:7" s="31" customFormat="1" ht="13.95" customHeight="1" x14ac:dyDescent="0.2">
      <c r="A25" s="30" t="s">
        <v>85</v>
      </c>
      <c r="B25" s="22">
        <v>464193.4</v>
      </c>
      <c r="C25" s="22">
        <v>1058000</v>
      </c>
      <c r="D25" s="22">
        <v>1058000</v>
      </c>
      <c r="E25" s="22">
        <v>608310.81999999995</v>
      </c>
      <c r="F25" s="21">
        <v>131.05000000000001</v>
      </c>
      <c r="G25" s="21">
        <v>57.5</v>
      </c>
    </row>
    <row r="26" spans="1:7" s="31" customFormat="1" ht="13.95" customHeight="1" x14ac:dyDescent="0.2">
      <c r="A26" s="30" t="s">
        <v>88</v>
      </c>
      <c r="B26" s="21">
        <v>939</v>
      </c>
      <c r="C26" s="17"/>
      <c r="D26" s="17"/>
      <c r="E26" s="17"/>
      <c r="F26" s="17"/>
      <c r="G26" s="17"/>
    </row>
    <row r="27" spans="1:7" s="31" customFormat="1" ht="13.95" customHeight="1" x14ac:dyDescent="0.2">
      <c r="A27" s="30" t="s">
        <v>86</v>
      </c>
      <c r="B27" s="21">
        <v>545.22</v>
      </c>
      <c r="C27" s="17"/>
      <c r="D27" s="17"/>
      <c r="E27" s="21">
        <v>717.98</v>
      </c>
      <c r="F27" s="21">
        <v>131.69</v>
      </c>
      <c r="G27" s="17"/>
    </row>
    <row r="28" spans="1:7" s="31" customFormat="1" ht="13.95" customHeight="1" x14ac:dyDescent="0.2">
      <c r="A28" s="30" t="s">
        <v>87</v>
      </c>
      <c r="B28" s="21">
        <v>545.22</v>
      </c>
      <c r="C28" s="17"/>
      <c r="D28" s="17"/>
      <c r="E28" s="21">
        <v>717.98</v>
      </c>
      <c r="F28" s="21">
        <v>131.69</v>
      </c>
      <c r="G28" s="17"/>
    </row>
    <row r="29" spans="1:7" s="31" customFormat="1" ht="30.6" x14ac:dyDescent="0.2">
      <c r="A29" s="30" t="s">
        <v>89</v>
      </c>
      <c r="B29" s="20">
        <v>857.19</v>
      </c>
      <c r="C29" s="17"/>
      <c r="D29" s="17"/>
      <c r="E29" s="17"/>
      <c r="F29" s="17"/>
      <c r="G29" s="17"/>
    </row>
    <row r="30" spans="1:7" s="31" customFormat="1" ht="20.399999999999999" customHeight="1" x14ac:dyDescent="0.2">
      <c r="A30" s="30" t="s">
        <v>90</v>
      </c>
      <c r="B30" s="20">
        <v>857.19</v>
      </c>
      <c r="C30" s="17"/>
      <c r="D30" s="17"/>
      <c r="E30" s="17"/>
      <c r="F30" s="17"/>
      <c r="G30" s="17"/>
    </row>
  </sheetData>
  <mergeCells count="1">
    <mergeCell ref="A1:G1"/>
  </mergeCells>
  <pageMargins left="0.7" right="0.7" top="0.75" bottom="0.75" header="0.3" footer="0.3"/>
  <pageSetup paperSize="9" scale="7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23F72-E977-4965-A35C-70C2E57566B0}">
  <dimension ref="A1:G6"/>
  <sheetViews>
    <sheetView view="pageBreakPreview" zoomScale="60" zoomScaleNormal="100" workbookViewId="0">
      <selection sqref="A1:G1"/>
    </sheetView>
  </sheetViews>
  <sheetFormatPr defaultRowHeight="10.199999999999999" x14ac:dyDescent="0.2"/>
  <cols>
    <col min="1" max="1" width="39" style="32" customWidth="1"/>
    <col min="2" max="2" width="15.33203125" style="32" customWidth="1"/>
    <col min="3" max="4" width="10.88671875" style="32" customWidth="1"/>
    <col min="5" max="5" width="15.33203125" style="32" customWidth="1"/>
    <col min="6" max="7" width="7.77734375" style="32" customWidth="1"/>
    <col min="8" max="16384" width="8.88671875" style="32"/>
  </cols>
  <sheetData>
    <row r="1" spans="1:7" ht="25.05" customHeight="1" x14ac:dyDescent="0.2">
      <c r="A1" s="105" t="s">
        <v>91</v>
      </c>
      <c r="B1" s="105"/>
      <c r="C1" s="105"/>
      <c r="D1" s="105"/>
      <c r="E1" s="105"/>
      <c r="F1" s="105"/>
      <c r="G1" s="105"/>
    </row>
    <row r="2" spans="1:7" s="29" customFormat="1" ht="30.6" x14ac:dyDescent="0.2">
      <c r="A2" s="4" t="s">
        <v>98</v>
      </c>
      <c r="B2" s="4" t="s">
        <v>152</v>
      </c>
      <c r="C2" s="4" t="s">
        <v>153</v>
      </c>
      <c r="D2" s="4" t="s">
        <v>154</v>
      </c>
      <c r="E2" s="4" t="s">
        <v>155</v>
      </c>
      <c r="F2" s="4" t="s">
        <v>156</v>
      </c>
      <c r="G2" s="4" t="s">
        <v>157</v>
      </c>
    </row>
    <row r="3" spans="1:7" s="34" customFormat="1" ht="19.95" customHeight="1" x14ac:dyDescent="0.3">
      <c r="A3" s="33" t="s">
        <v>72</v>
      </c>
      <c r="B3" s="8">
        <v>675597.27</v>
      </c>
      <c r="C3" s="8">
        <v>1568700</v>
      </c>
      <c r="D3" s="8">
        <v>1568700</v>
      </c>
      <c r="E3" s="8">
        <v>846646.33</v>
      </c>
      <c r="F3" s="9">
        <v>125.32</v>
      </c>
      <c r="G3" s="9">
        <v>53.97</v>
      </c>
    </row>
    <row r="4" spans="1:7" s="35" customFormat="1" ht="19.95" customHeight="1" x14ac:dyDescent="0.3">
      <c r="A4" s="16" t="s">
        <v>92</v>
      </c>
      <c r="B4" s="14">
        <v>675597.27</v>
      </c>
      <c r="C4" s="14">
        <v>1568700</v>
      </c>
      <c r="D4" s="14">
        <v>1568700</v>
      </c>
      <c r="E4" s="14">
        <v>846646.33</v>
      </c>
      <c r="F4" s="15">
        <v>125.32</v>
      </c>
      <c r="G4" s="15">
        <v>53.97</v>
      </c>
    </row>
    <row r="5" spans="1:7" s="35" customFormat="1" ht="19.95" customHeight="1" x14ac:dyDescent="0.3">
      <c r="A5" s="16" t="s">
        <v>93</v>
      </c>
      <c r="B5" s="14">
        <v>675597.27</v>
      </c>
      <c r="C5" s="14">
        <v>1568700</v>
      </c>
      <c r="D5" s="14">
        <v>1568700</v>
      </c>
      <c r="E5" s="14">
        <v>846646.33</v>
      </c>
      <c r="F5" s="15">
        <v>125.32</v>
      </c>
      <c r="G5" s="15">
        <v>53.97</v>
      </c>
    </row>
    <row r="6" spans="1:7" s="35" customFormat="1" ht="19.95" customHeight="1" x14ac:dyDescent="0.3">
      <c r="A6" s="16" t="s">
        <v>94</v>
      </c>
      <c r="B6" s="14">
        <v>675597.27</v>
      </c>
      <c r="C6" s="14">
        <v>1568700</v>
      </c>
      <c r="D6" s="14">
        <v>1568700</v>
      </c>
      <c r="E6" s="14">
        <v>846646.33</v>
      </c>
      <c r="F6" s="15">
        <v>125.32</v>
      </c>
      <c r="G6" s="15">
        <v>53.97</v>
      </c>
    </row>
  </sheetData>
  <mergeCells count="1">
    <mergeCell ref="A1:G1"/>
  </mergeCells>
  <pageMargins left="0.7" right="0.7" top="0.75" bottom="0.75" header="0.3" footer="0.3"/>
  <pageSetup paperSize="9"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912CE-D88B-4073-8CA9-92A184994829}">
  <dimension ref="A1:G2"/>
  <sheetViews>
    <sheetView view="pageBreakPreview" zoomScale="60" zoomScaleNormal="100" workbookViewId="0">
      <selection sqref="A1:G1"/>
    </sheetView>
  </sheetViews>
  <sheetFormatPr defaultRowHeight="14.4" x14ac:dyDescent="0.3"/>
  <cols>
    <col min="1" max="1" width="39" customWidth="1"/>
    <col min="2" max="2" width="15.33203125" customWidth="1"/>
    <col min="3" max="4" width="10.88671875" customWidth="1"/>
    <col min="5" max="5" width="15.33203125" customWidth="1"/>
    <col min="6" max="7" width="7.77734375" customWidth="1"/>
  </cols>
  <sheetData>
    <row r="1" spans="1:7" s="32" customFormat="1" ht="25.05" customHeight="1" x14ac:dyDescent="0.2">
      <c r="A1" s="105" t="s">
        <v>95</v>
      </c>
      <c r="B1" s="105"/>
      <c r="C1" s="105"/>
      <c r="D1" s="105"/>
      <c r="E1" s="105"/>
      <c r="F1" s="105"/>
      <c r="G1" s="105"/>
    </row>
    <row r="2" spans="1:7" s="29" customFormat="1" ht="30.6" x14ac:dyDescent="0.2">
      <c r="A2" s="4" t="s">
        <v>98</v>
      </c>
      <c r="B2" s="4" t="s">
        <v>152</v>
      </c>
      <c r="C2" s="4" t="s">
        <v>153</v>
      </c>
      <c r="D2" s="4" t="s">
        <v>154</v>
      </c>
      <c r="E2" s="4" t="s">
        <v>155</v>
      </c>
      <c r="F2" s="4" t="s">
        <v>156</v>
      </c>
      <c r="G2" s="4" t="s">
        <v>157</v>
      </c>
    </row>
  </sheetData>
  <mergeCells count="1">
    <mergeCell ref="A1:G1"/>
  </mergeCells>
  <pageMargins left="0.7" right="0.7" top="0.75" bottom="0.75" header="0.3" footer="0.3"/>
  <pageSetup paperSize="9" scale="8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9A14-DEAD-49E2-9B45-97E640BC27B1}">
  <dimension ref="A1:G2"/>
  <sheetViews>
    <sheetView view="pageBreakPreview" zoomScale="60" zoomScaleNormal="100" workbookViewId="0">
      <selection sqref="A1:G1"/>
    </sheetView>
  </sheetViews>
  <sheetFormatPr defaultRowHeight="14.4" x14ac:dyDescent="0.3"/>
  <cols>
    <col min="1" max="1" width="39" customWidth="1"/>
    <col min="2" max="2" width="15.33203125" customWidth="1"/>
    <col min="3" max="4" width="10.88671875" customWidth="1"/>
    <col min="5" max="5" width="15.33203125" customWidth="1"/>
    <col min="6" max="7" width="7.77734375" customWidth="1"/>
  </cols>
  <sheetData>
    <row r="1" spans="1:7" s="32" customFormat="1" ht="25.05" customHeight="1" x14ac:dyDescent="0.2">
      <c r="A1" s="105" t="s">
        <v>96</v>
      </c>
      <c r="B1" s="105"/>
      <c r="C1" s="105"/>
      <c r="D1" s="105"/>
      <c r="E1" s="105"/>
      <c r="F1" s="105"/>
      <c r="G1" s="105"/>
    </row>
    <row r="2" spans="1:7" s="29" customFormat="1" ht="30.6" x14ac:dyDescent="0.2">
      <c r="A2" s="4" t="s">
        <v>98</v>
      </c>
      <c r="B2" s="4" t="s">
        <v>152</v>
      </c>
      <c r="C2" s="4" t="s">
        <v>153</v>
      </c>
      <c r="D2" s="4" t="s">
        <v>154</v>
      </c>
      <c r="E2" s="4" t="s">
        <v>155</v>
      </c>
      <c r="F2" s="4" t="s">
        <v>156</v>
      </c>
      <c r="G2" s="4" t="s">
        <v>157</v>
      </c>
    </row>
  </sheetData>
  <mergeCells count="1">
    <mergeCell ref="A1:G1"/>
  </mergeCells>
  <pageMargins left="0.7" right="0.7" top="0.75" bottom="0.75" header="0.3" footer="0.3"/>
  <pageSetup paperSize="9" scale="81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4540F-6F8A-4A3A-9621-384B6AD7D5FC}">
  <dimension ref="A1:E97"/>
  <sheetViews>
    <sheetView topLeftCell="A2" zoomScaleNormal="100" workbookViewId="0">
      <selection activeCell="A3" sqref="A3"/>
    </sheetView>
  </sheetViews>
  <sheetFormatPr defaultRowHeight="12" x14ac:dyDescent="0.25"/>
  <cols>
    <col min="1" max="1" width="51" style="1" customWidth="1"/>
    <col min="2" max="4" width="15.77734375" style="1" customWidth="1"/>
    <col min="5" max="5" width="7.77734375" style="47" customWidth="1"/>
    <col min="6" max="16384" width="8.88671875" style="1"/>
  </cols>
  <sheetData>
    <row r="1" spans="1:5" ht="27.6" customHeight="1" x14ac:dyDescent="0.2">
      <c r="A1" s="106" t="s">
        <v>97</v>
      </c>
      <c r="B1" s="106"/>
      <c r="C1" s="106"/>
      <c r="D1" s="106"/>
      <c r="E1" s="106"/>
    </row>
    <row r="2" spans="1:5" ht="30.6" x14ac:dyDescent="0.2">
      <c r="A2" s="4" t="s">
        <v>98</v>
      </c>
      <c r="B2" s="4" t="s">
        <v>99</v>
      </c>
      <c r="C2" s="4" t="s">
        <v>100</v>
      </c>
      <c r="D2" s="4" t="s">
        <v>101</v>
      </c>
      <c r="E2" s="4" t="s">
        <v>102</v>
      </c>
    </row>
    <row r="3" spans="1:5" ht="13.05" customHeight="1" x14ac:dyDescent="0.2">
      <c r="A3" s="10" t="s">
        <v>103</v>
      </c>
      <c r="B3" s="11">
        <v>1568700</v>
      </c>
      <c r="C3" s="11">
        <v>1568700</v>
      </c>
      <c r="D3" s="11">
        <v>846646.33</v>
      </c>
      <c r="E3" s="11">
        <v>53.97</v>
      </c>
    </row>
    <row r="4" spans="1:5" ht="13.05" customHeight="1" x14ac:dyDescent="0.2">
      <c r="A4" s="36" t="s">
        <v>104</v>
      </c>
      <c r="B4" s="11">
        <v>4300</v>
      </c>
      <c r="C4" s="11">
        <v>4300</v>
      </c>
      <c r="D4" s="37"/>
      <c r="E4" s="37"/>
    </row>
    <row r="5" spans="1:5" ht="13.05" customHeight="1" x14ac:dyDescent="0.2">
      <c r="A5" s="36" t="s">
        <v>105</v>
      </c>
      <c r="B5" s="11">
        <v>2700</v>
      </c>
      <c r="C5" s="11">
        <v>2700</v>
      </c>
      <c r="D5" s="11">
        <v>5413.84</v>
      </c>
      <c r="E5" s="11">
        <v>200.51</v>
      </c>
    </row>
    <row r="6" spans="1:5" ht="13.05" customHeight="1" x14ac:dyDescent="0.2">
      <c r="A6" s="36" t="s">
        <v>106</v>
      </c>
      <c r="B6" s="11">
        <v>230200</v>
      </c>
      <c r="C6" s="11">
        <v>230200</v>
      </c>
      <c r="D6" s="11">
        <v>80124.75</v>
      </c>
      <c r="E6" s="11">
        <v>34.81</v>
      </c>
    </row>
    <row r="7" spans="1:5" ht="13.05" customHeight="1" x14ac:dyDescent="0.2">
      <c r="A7" s="36" t="s">
        <v>107</v>
      </c>
      <c r="B7" s="11">
        <v>273500</v>
      </c>
      <c r="C7" s="11">
        <v>273500</v>
      </c>
      <c r="D7" s="11">
        <v>152078.94</v>
      </c>
      <c r="E7" s="11">
        <v>55.6</v>
      </c>
    </row>
    <row r="8" spans="1:5" ht="13.05" customHeight="1" x14ac:dyDescent="0.2">
      <c r="A8" s="36" t="s">
        <v>108</v>
      </c>
      <c r="B8" s="11">
        <v>1058000</v>
      </c>
      <c r="C8" s="11">
        <v>1058000</v>
      </c>
      <c r="D8" s="11">
        <v>608310.81999999995</v>
      </c>
      <c r="E8" s="11">
        <v>57.5</v>
      </c>
    </row>
    <row r="9" spans="1:5" ht="13.05" customHeight="1" x14ac:dyDescent="0.2">
      <c r="A9" s="36" t="s">
        <v>109</v>
      </c>
      <c r="B9" s="37"/>
      <c r="C9" s="37"/>
      <c r="D9" s="11">
        <v>717.98</v>
      </c>
      <c r="E9" s="37"/>
    </row>
    <row r="10" spans="1:5" ht="11.4" x14ac:dyDescent="0.2">
      <c r="A10" s="36"/>
      <c r="B10" s="37"/>
      <c r="C10" s="37"/>
      <c r="D10" s="11"/>
      <c r="E10" s="37"/>
    </row>
    <row r="11" spans="1:5" ht="13.05" customHeight="1" x14ac:dyDescent="0.2">
      <c r="A11" s="38" t="s">
        <v>110</v>
      </c>
      <c r="B11" s="46">
        <v>3000</v>
      </c>
      <c r="C11" s="46">
        <v>3000</v>
      </c>
      <c r="D11" s="39"/>
      <c r="E11" s="39"/>
    </row>
    <row r="12" spans="1:5" ht="13.05" customHeight="1" x14ac:dyDescent="0.2">
      <c r="A12" s="40" t="s">
        <v>111</v>
      </c>
      <c r="B12" s="102">
        <v>3000</v>
      </c>
      <c r="C12" s="102">
        <v>3000</v>
      </c>
      <c r="D12" s="42"/>
      <c r="E12" s="42"/>
    </row>
    <row r="13" spans="1:5" ht="13.05" customHeight="1" x14ac:dyDescent="0.2">
      <c r="A13" s="36" t="s">
        <v>104</v>
      </c>
      <c r="B13" s="11">
        <v>3000</v>
      </c>
      <c r="C13" s="11">
        <v>3000</v>
      </c>
      <c r="D13" s="37"/>
      <c r="E13" s="37"/>
    </row>
    <row r="14" spans="1:5" ht="13.05" customHeight="1" x14ac:dyDescent="0.2">
      <c r="A14" s="43" t="s">
        <v>31</v>
      </c>
      <c r="B14" s="11">
        <v>3000</v>
      </c>
      <c r="C14" s="11">
        <v>3000</v>
      </c>
      <c r="D14" s="37"/>
      <c r="E14" s="37"/>
    </row>
    <row r="15" spans="1:5" ht="13.05" customHeight="1" x14ac:dyDescent="0.2">
      <c r="A15" s="44" t="s">
        <v>39</v>
      </c>
      <c r="B15" s="45"/>
      <c r="C15" s="45"/>
      <c r="D15" s="45"/>
      <c r="E15" s="37"/>
    </row>
    <row r="16" spans="1:5" ht="13.05" customHeight="1" x14ac:dyDescent="0.2">
      <c r="A16" s="38" t="s">
        <v>112</v>
      </c>
      <c r="B16" s="46">
        <v>2300</v>
      </c>
      <c r="C16" s="46">
        <v>2300</v>
      </c>
      <c r="D16" s="39"/>
      <c r="E16" s="39"/>
    </row>
    <row r="17" spans="1:5" ht="13.05" customHeight="1" x14ac:dyDescent="0.2">
      <c r="A17" s="40" t="s">
        <v>113</v>
      </c>
      <c r="B17" s="41">
        <v>2300</v>
      </c>
      <c r="C17" s="41">
        <v>2300</v>
      </c>
      <c r="D17" s="42"/>
      <c r="E17" s="42"/>
    </row>
    <row r="18" spans="1:5" ht="13.05" customHeight="1" x14ac:dyDescent="0.2">
      <c r="A18" s="36" t="s">
        <v>104</v>
      </c>
      <c r="B18" s="11">
        <v>1300</v>
      </c>
      <c r="C18" s="11">
        <v>1300</v>
      </c>
      <c r="D18" s="37"/>
      <c r="E18" s="37"/>
    </row>
    <row r="19" spans="1:5" ht="13.05" customHeight="1" x14ac:dyDescent="0.2">
      <c r="A19" s="43" t="s">
        <v>31</v>
      </c>
      <c r="B19" s="11">
        <v>1300</v>
      </c>
      <c r="C19" s="11">
        <v>1300</v>
      </c>
      <c r="D19" s="37"/>
      <c r="E19" s="37"/>
    </row>
    <row r="20" spans="1:5" ht="13.95" customHeight="1" x14ac:dyDescent="0.2">
      <c r="A20" s="44" t="s">
        <v>51</v>
      </c>
      <c r="B20" s="45"/>
      <c r="C20" s="45"/>
      <c r="D20" s="45"/>
      <c r="E20" s="37"/>
    </row>
    <row r="21" spans="1:5" ht="13.05" customHeight="1" x14ac:dyDescent="0.2">
      <c r="A21" s="36" t="s">
        <v>106</v>
      </c>
      <c r="B21" s="14">
        <v>1000</v>
      </c>
      <c r="C21" s="14">
        <v>1000</v>
      </c>
      <c r="D21" s="37"/>
      <c r="E21" s="37"/>
    </row>
    <row r="22" spans="1:5" ht="13.05" customHeight="1" x14ac:dyDescent="0.2">
      <c r="A22" s="43" t="s">
        <v>31</v>
      </c>
      <c r="B22" s="11">
        <v>1000</v>
      </c>
      <c r="C22" s="11">
        <v>1000</v>
      </c>
      <c r="D22" s="37"/>
      <c r="E22" s="37"/>
    </row>
    <row r="23" spans="1:5" ht="13.05" customHeight="1" x14ac:dyDescent="0.2">
      <c r="A23" s="44" t="s">
        <v>51</v>
      </c>
      <c r="B23" s="45"/>
      <c r="C23" s="45"/>
      <c r="D23" s="45"/>
      <c r="E23" s="37"/>
    </row>
    <row r="24" spans="1:5" ht="13.05" customHeight="1" x14ac:dyDescent="0.2">
      <c r="A24" s="38" t="s">
        <v>114</v>
      </c>
      <c r="B24" s="46">
        <v>1547331.18</v>
      </c>
      <c r="C24" s="46">
        <v>1547331.18</v>
      </c>
      <c r="D24" s="46">
        <v>838296.64</v>
      </c>
      <c r="E24" s="46">
        <v>54.18</v>
      </c>
    </row>
    <row r="25" spans="1:5" ht="13.05" customHeight="1" x14ac:dyDescent="0.2">
      <c r="A25" s="40" t="s">
        <v>115</v>
      </c>
      <c r="B25" s="102">
        <v>1547331.18</v>
      </c>
      <c r="C25" s="102">
        <v>1547331.18</v>
      </c>
      <c r="D25" s="103">
        <v>838296.64</v>
      </c>
      <c r="E25" s="103">
        <v>54.18</v>
      </c>
    </row>
    <row r="26" spans="1:5" ht="13.05" customHeight="1" x14ac:dyDescent="0.2">
      <c r="A26" s="36" t="s">
        <v>105</v>
      </c>
      <c r="B26" s="11">
        <v>2700</v>
      </c>
      <c r="C26" s="11">
        <v>2700</v>
      </c>
      <c r="D26" s="11">
        <v>5413.84</v>
      </c>
      <c r="E26" s="11">
        <v>200.51</v>
      </c>
    </row>
    <row r="27" spans="1:5" ht="13.05" customHeight="1" x14ac:dyDescent="0.2">
      <c r="A27" s="43" t="s">
        <v>31</v>
      </c>
      <c r="B27" s="11">
        <v>2700</v>
      </c>
      <c r="C27" s="11">
        <v>2700</v>
      </c>
      <c r="D27" s="11">
        <v>5413.84</v>
      </c>
      <c r="E27" s="11">
        <v>200.51</v>
      </c>
    </row>
    <row r="28" spans="1:5" ht="13.05" customHeight="1" x14ac:dyDescent="0.2">
      <c r="A28" s="44" t="s">
        <v>38</v>
      </c>
      <c r="B28" s="45"/>
      <c r="C28" s="45"/>
      <c r="D28" s="22">
        <v>126.95</v>
      </c>
      <c r="E28" s="37"/>
    </row>
    <row r="29" spans="1:5" ht="13.05" customHeight="1" x14ac:dyDescent="0.2">
      <c r="A29" s="44" t="s">
        <v>39</v>
      </c>
      <c r="B29" s="45"/>
      <c r="C29" s="45"/>
      <c r="D29" s="22">
        <v>5286.89</v>
      </c>
      <c r="E29" s="37"/>
    </row>
    <row r="30" spans="1:5" ht="13.05" customHeight="1" x14ac:dyDescent="0.2">
      <c r="A30" s="36" t="s">
        <v>106</v>
      </c>
      <c r="B30" s="11">
        <v>213131.18</v>
      </c>
      <c r="C30" s="11">
        <v>213131.18</v>
      </c>
      <c r="D30" s="11">
        <v>71775.06</v>
      </c>
      <c r="E30" s="11">
        <v>33.68</v>
      </c>
    </row>
    <row r="31" spans="1:5" ht="13.05" customHeight="1" x14ac:dyDescent="0.2">
      <c r="A31" s="43" t="s">
        <v>31</v>
      </c>
      <c r="B31" s="11">
        <v>212879</v>
      </c>
      <c r="C31" s="11">
        <v>212879</v>
      </c>
      <c r="D31" s="11">
        <v>71767.3</v>
      </c>
      <c r="E31" s="11">
        <v>33.71</v>
      </c>
    </row>
    <row r="32" spans="1:5" ht="13.05" customHeight="1" x14ac:dyDescent="0.2">
      <c r="A32" s="44" t="s">
        <v>33</v>
      </c>
      <c r="B32" s="45"/>
      <c r="C32" s="45"/>
      <c r="D32" s="22">
        <v>982.26</v>
      </c>
      <c r="E32" s="37"/>
    </row>
    <row r="33" spans="1:5" ht="13.05" customHeight="1" x14ac:dyDescent="0.2">
      <c r="A33" s="44" t="s">
        <v>35</v>
      </c>
      <c r="B33" s="45"/>
      <c r="C33" s="45"/>
      <c r="D33" s="22">
        <v>393</v>
      </c>
      <c r="E33" s="37"/>
    </row>
    <row r="34" spans="1:5" ht="13.05" customHeight="1" x14ac:dyDescent="0.2">
      <c r="A34" s="44" t="s">
        <v>36</v>
      </c>
      <c r="B34" s="45"/>
      <c r="C34" s="45"/>
      <c r="D34" s="22">
        <v>637</v>
      </c>
      <c r="E34" s="37"/>
    </row>
    <row r="35" spans="1:5" ht="13.05" customHeight="1" x14ac:dyDescent="0.2">
      <c r="A35" s="44" t="s">
        <v>38</v>
      </c>
      <c r="B35" s="45"/>
      <c r="C35" s="45"/>
      <c r="D35" s="22">
        <v>3956.46</v>
      </c>
      <c r="E35" s="37"/>
    </row>
    <row r="36" spans="1:5" ht="13.05" customHeight="1" x14ac:dyDescent="0.2">
      <c r="A36" s="44" t="s">
        <v>39</v>
      </c>
      <c r="B36" s="45"/>
      <c r="C36" s="45"/>
      <c r="D36" s="22">
        <v>9178.7999999999993</v>
      </c>
      <c r="E36" s="37"/>
    </row>
    <row r="37" spans="1:5" ht="13.05" customHeight="1" x14ac:dyDescent="0.2">
      <c r="A37" s="44" t="s">
        <v>40</v>
      </c>
      <c r="B37" s="45"/>
      <c r="C37" s="45"/>
      <c r="D37" s="22">
        <v>100</v>
      </c>
      <c r="E37" s="37"/>
    </row>
    <row r="38" spans="1:5" ht="13.05" customHeight="1" x14ac:dyDescent="0.2">
      <c r="A38" s="44" t="s">
        <v>41</v>
      </c>
      <c r="B38" s="45"/>
      <c r="C38" s="45"/>
      <c r="D38" s="22">
        <v>371.34</v>
      </c>
      <c r="E38" s="37"/>
    </row>
    <row r="39" spans="1:5" ht="13.05" customHeight="1" x14ac:dyDescent="0.2">
      <c r="A39" s="44" t="s">
        <v>42</v>
      </c>
      <c r="B39" s="45"/>
      <c r="C39" s="45"/>
      <c r="D39" s="22">
        <v>2947.24</v>
      </c>
      <c r="E39" s="37"/>
    </row>
    <row r="40" spans="1:5" ht="13.05" customHeight="1" x14ac:dyDescent="0.2">
      <c r="A40" s="44" t="s">
        <v>43</v>
      </c>
      <c r="B40" s="45"/>
      <c r="C40" s="45"/>
      <c r="D40" s="22">
        <v>30.03</v>
      </c>
      <c r="E40" s="37"/>
    </row>
    <row r="41" spans="1:5" ht="13.05" customHeight="1" x14ac:dyDescent="0.2">
      <c r="A41" s="44" t="s">
        <v>45</v>
      </c>
      <c r="B41" s="45"/>
      <c r="C41" s="45"/>
      <c r="D41" s="22">
        <v>4088.5</v>
      </c>
      <c r="E41" s="37"/>
    </row>
    <row r="42" spans="1:5" ht="13.05" customHeight="1" x14ac:dyDescent="0.2">
      <c r="A42" s="44" t="s">
        <v>46</v>
      </c>
      <c r="B42" s="45"/>
      <c r="C42" s="45"/>
      <c r="D42" s="22">
        <v>7092.44</v>
      </c>
      <c r="E42" s="37"/>
    </row>
    <row r="43" spans="1:5" ht="13.05" customHeight="1" x14ac:dyDescent="0.2">
      <c r="A43" s="44" t="s">
        <v>47</v>
      </c>
      <c r="B43" s="45"/>
      <c r="C43" s="45"/>
      <c r="D43" s="22">
        <v>3948.85</v>
      </c>
      <c r="E43" s="37"/>
    </row>
    <row r="44" spans="1:5" ht="13.05" customHeight="1" x14ac:dyDescent="0.2">
      <c r="A44" s="44" t="s">
        <v>48</v>
      </c>
      <c r="B44" s="45"/>
      <c r="C44" s="45"/>
      <c r="D44" s="22">
        <v>5553.18</v>
      </c>
      <c r="E44" s="37"/>
    </row>
    <row r="45" spans="1:5" ht="13.05" customHeight="1" x14ac:dyDescent="0.2">
      <c r="A45" s="44" t="s">
        <v>49</v>
      </c>
      <c r="B45" s="45"/>
      <c r="C45" s="45"/>
      <c r="D45" s="22">
        <v>4667.55</v>
      </c>
      <c r="E45" s="37"/>
    </row>
    <row r="46" spans="1:5" ht="13.05" customHeight="1" x14ac:dyDescent="0.2">
      <c r="A46" s="44" t="s">
        <v>50</v>
      </c>
      <c r="B46" s="45"/>
      <c r="C46" s="45"/>
      <c r="D46" s="22">
        <v>21.9</v>
      </c>
      <c r="E46" s="37"/>
    </row>
    <row r="47" spans="1:5" ht="13.05" customHeight="1" x14ac:dyDescent="0.2">
      <c r="A47" s="44" t="s">
        <v>51</v>
      </c>
      <c r="B47" s="45"/>
      <c r="C47" s="45"/>
      <c r="D47" s="22">
        <v>14389.24</v>
      </c>
      <c r="E47" s="37"/>
    </row>
    <row r="48" spans="1:5" ht="13.05" customHeight="1" x14ac:dyDescent="0.2">
      <c r="A48" s="44" t="s">
        <v>52</v>
      </c>
      <c r="B48" s="45"/>
      <c r="C48" s="45"/>
      <c r="D48" s="22">
        <v>932.55</v>
      </c>
      <c r="E48" s="37"/>
    </row>
    <row r="49" spans="1:5" ht="13.05" customHeight="1" x14ac:dyDescent="0.2">
      <c r="A49" s="44" t="s">
        <v>53</v>
      </c>
      <c r="B49" s="45"/>
      <c r="C49" s="45"/>
      <c r="D49" s="22">
        <v>3411.71</v>
      </c>
      <c r="E49" s="37"/>
    </row>
    <row r="50" spans="1:5" ht="20.399999999999999" x14ac:dyDescent="0.2">
      <c r="A50" s="44" t="s">
        <v>55</v>
      </c>
      <c r="B50" s="45"/>
      <c r="C50" s="45"/>
      <c r="D50" s="18">
        <v>120</v>
      </c>
      <c r="E50" s="37"/>
    </row>
    <row r="51" spans="1:5" ht="13.05" customHeight="1" x14ac:dyDescent="0.2">
      <c r="A51" s="44" t="s">
        <v>56</v>
      </c>
      <c r="B51" s="45"/>
      <c r="C51" s="45"/>
      <c r="D51" s="22">
        <v>826.98</v>
      </c>
      <c r="E51" s="37"/>
    </row>
    <row r="52" spans="1:5" ht="13.05" customHeight="1" x14ac:dyDescent="0.2">
      <c r="A52" s="44" t="s">
        <v>57</v>
      </c>
      <c r="B52" s="45"/>
      <c r="C52" s="45"/>
      <c r="D52" s="22">
        <v>686.34</v>
      </c>
      <c r="E52" s="37"/>
    </row>
    <row r="53" spans="1:5" ht="13.05" customHeight="1" x14ac:dyDescent="0.2">
      <c r="A53" s="44" t="s">
        <v>58</v>
      </c>
      <c r="B53" s="45"/>
      <c r="C53" s="45"/>
      <c r="D53" s="22">
        <v>65</v>
      </c>
      <c r="E53" s="37"/>
    </row>
    <row r="54" spans="1:5" ht="13.05" customHeight="1" x14ac:dyDescent="0.2">
      <c r="A54" s="44" t="s">
        <v>59</v>
      </c>
      <c r="B54" s="45"/>
      <c r="C54" s="45"/>
      <c r="D54" s="22">
        <v>254.88</v>
      </c>
      <c r="E54" s="37"/>
    </row>
    <row r="55" spans="1:5" ht="13.05" customHeight="1" x14ac:dyDescent="0.2">
      <c r="A55" s="44" t="s">
        <v>60</v>
      </c>
      <c r="B55" s="45"/>
      <c r="C55" s="45"/>
      <c r="D55" s="22">
        <v>7112.05</v>
      </c>
      <c r="E55" s="37"/>
    </row>
    <row r="56" spans="1:5" ht="13.05" customHeight="1" x14ac:dyDescent="0.2">
      <c r="A56" s="43" t="s">
        <v>61</v>
      </c>
      <c r="B56" s="11">
        <v>252.18</v>
      </c>
      <c r="C56" s="11">
        <v>252.18</v>
      </c>
      <c r="D56" s="11">
        <v>7.76</v>
      </c>
      <c r="E56" s="11">
        <v>3.08</v>
      </c>
    </row>
    <row r="57" spans="1:5" ht="13.05" customHeight="1" x14ac:dyDescent="0.2">
      <c r="A57" s="44" t="s">
        <v>64</v>
      </c>
      <c r="B57" s="45"/>
      <c r="C57" s="45"/>
      <c r="D57" s="22">
        <v>7.76</v>
      </c>
      <c r="E57" s="37"/>
    </row>
    <row r="58" spans="1:5" ht="13.05" customHeight="1" x14ac:dyDescent="0.2">
      <c r="A58" s="36" t="s">
        <v>107</v>
      </c>
      <c r="B58" s="11">
        <v>273500</v>
      </c>
      <c r="C58" s="11">
        <v>273500</v>
      </c>
      <c r="D58" s="11">
        <v>152078.94</v>
      </c>
      <c r="E58" s="11">
        <v>55.6</v>
      </c>
    </row>
    <row r="59" spans="1:5" ht="13.05" customHeight="1" x14ac:dyDescent="0.2">
      <c r="A59" s="43" t="s">
        <v>31</v>
      </c>
      <c r="B59" s="11">
        <v>272900</v>
      </c>
      <c r="C59" s="11">
        <v>272900</v>
      </c>
      <c r="D59" s="11">
        <v>151502.74</v>
      </c>
      <c r="E59" s="11">
        <v>55.52</v>
      </c>
    </row>
    <row r="60" spans="1:5" ht="13.05" customHeight="1" x14ac:dyDescent="0.2">
      <c r="A60" s="44" t="s">
        <v>33</v>
      </c>
      <c r="B60" s="45"/>
      <c r="C60" s="45"/>
      <c r="D60" s="22">
        <v>5075.26</v>
      </c>
      <c r="E60" s="37"/>
    </row>
    <row r="61" spans="1:5" ht="13.05" customHeight="1" x14ac:dyDescent="0.2">
      <c r="A61" s="44" t="s">
        <v>34</v>
      </c>
      <c r="B61" s="45"/>
      <c r="C61" s="45"/>
      <c r="D61" s="22">
        <v>10597.45</v>
      </c>
      <c r="E61" s="37"/>
    </row>
    <row r="62" spans="1:5" ht="13.05" customHeight="1" x14ac:dyDescent="0.2">
      <c r="A62" s="44" t="s">
        <v>35</v>
      </c>
      <c r="B62" s="45"/>
      <c r="C62" s="45"/>
      <c r="D62" s="22">
        <v>624</v>
      </c>
      <c r="E62" s="37"/>
    </row>
    <row r="63" spans="1:5" ht="13.05" customHeight="1" x14ac:dyDescent="0.2">
      <c r="A63" s="44" t="s">
        <v>38</v>
      </c>
      <c r="B63" s="45"/>
      <c r="C63" s="45"/>
      <c r="D63" s="22">
        <v>7578.43</v>
      </c>
      <c r="E63" s="37"/>
    </row>
    <row r="64" spans="1:5" ht="13.05" customHeight="1" x14ac:dyDescent="0.2">
      <c r="A64" s="44" t="s">
        <v>39</v>
      </c>
      <c r="B64" s="45"/>
      <c r="C64" s="45"/>
      <c r="D64" s="22">
        <v>55901.49</v>
      </c>
      <c r="E64" s="37"/>
    </row>
    <row r="65" spans="1:5" ht="13.05" customHeight="1" x14ac:dyDescent="0.2">
      <c r="A65" s="44" t="s">
        <v>40</v>
      </c>
      <c r="B65" s="45"/>
      <c r="C65" s="45"/>
      <c r="D65" s="22">
        <v>29171.23</v>
      </c>
      <c r="E65" s="37"/>
    </row>
    <row r="66" spans="1:5" ht="13.05" customHeight="1" x14ac:dyDescent="0.2">
      <c r="A66" s="44" t="s">
        <v>41</v>
      </c>
      <c r="B66" s="45"/>
      <c r="C66" s="45"/>
      <c r="D66" s="22">
        <v>1534.62</v>
      </c>
      <c r="E66" s="37"/>
    </row>
    <row r="67" spans="1:5" ht="13.05" customHeight="1" x14ac:dyDescent="0.2">
      <c r="A67" s="44" t="s">
        <v>45</v>
      </c>
      <c r="B67" s="45"/>
      <c r="C67" s="45"/>
      <c r="D67" s="22">
        <v>5458.18</v>
      </c>
      <c r="E67" s="37"/>
    </row>
    <row r="68" spans="1:5" ht="13.05" customHeight="1" x14ac:dyDescent="0.2">
      <c r="A68" s="44" t="s">
        <v>46</v>
      </c>
      <c r="B68" s="45"/>
      <c r="C68" s="45"/>
      <c r="D68" s="22">
        <v>7885.67</v>
      </c>
      <c r="E68" s="37"/>
    </row>
    <row r="69" spans="1:5" ht="13.05" customHeight="1" x14ac:dyDescent="0.2">
      <c r="A69" s="44" t="s">
        <v>48</v>
      </c>
      <c r="B69" s="45"/>
      <c r="C69" s="45"/>
      <c r="D69" s="22">
        <v>18532.61</v>
      </c>
      <c r="E69" s="37"/>
    </row>
    <row r="70" spans="1:5" ht="13.05" customHeight="1" x14ac:dyDescent="0.2">
      <c r="A70" s="44" t="s">
        <v>49</v>
      </c>
      <c r="B70" s="45"/>
      <c r="C70" s="45"/>
      <c r="D70" s="22">
        <v>1050</v>
      </c>
      <c r="E70" s="37"/>
    </row>
    <row r="71" spans="1:5" ht="13.05" customHeight="1" x14ac:dyDescent="0.2">
      <c r="A71" s="44" t="s">
        <v>50</v>
      </c>
      <c r="B71" s="45"/>
      <c r="C71" s="45"/>
      <c r="D71" s="22">
        <v>4749.1000000000004</v>
      </c>
      <c r="E71" s="37"/>
    </row>
    <row r="72" spans="1:5" ht="13.05" customHeight="1" x14ac:dyDescent="0.2">
      <c r="A72" s="44" t="s">
        <v>51</v>
      </c>
      <c r="B72" s="45"/>
      <c r="C72" s="45"/>
      <c r="D72" s="22">
        <v>750</v>
      </c>
      <c r="E72" s="37"/>
    </row>
    <row r="73" spans="1:5" ht="13.05" customHeight="1" x14ac:dyDescent="0.2">
      <c r="A73" s="44" t="s">
        <v>52</v>
      </c>
      <c r="B73" s="45"/>
      <c r="C73" s="45"/>
      <c r="D73" s="22">
        <v>2144.6999999999998</v>
      </c>
      <c r="E73" s="37"/>
    </row>
    <row r="74" spans="1:5" ht="13.05" customHeight="1" x14ac:dyDescent="0.2">
      <c r="A74" s="44" t="s">
        <v>53</v>
      </c>
      <c r="B74" s="45"/>
      <c r="C74" s="45"/>
      <c r="D74" s="22">
        <v>450</v>
      </c>
      <c r="E74" s="37"/>
    </row>
    <row r="75" spans="1:5" ht="13.05" customHeight="1" x14ac:dyDescent="0.2">
      <c r="A75" s="43" t="s">
        <v>61</v>
      </c>
      <c r="B75" s="11">
        <v>600</v>
      </c>
      <c r="C75" s="11">
        <v>600</v>
      </c>
      <c r="D75" s="11">
        <v>576.20000000000005</v>
      </c>
      <c r="E75" s="11">
        <v>96.03</v>
      </c>
    </row>
    <row r="76" spans="1:5" ht="13.05" customHeight="1" x14ac:dyDescent="0.2">
      <c r="A76" s="44" t="s">
        <v>63</v>
      </c>
      <c r="B76" s="45"/>
      <c r="C76" s="45"/>
      <c r="D76" s="22">
        <v>576.20000000000005</v>
      </c>
      <c r="E76" s="37"/>
    </row>
    <row r="77" spans="1:5" ht="13.05" customHeight="1" x14ac:dyDescent="0.2">
      <c r="A77" s="36" t="s">
        <v>108</v>
      </c>
      <c r="B77" s="11">
        <v>1058000</v>
      </c>
      <c r="C77" s="11">
        <v>1058000</v>
      </c>
      <c r="D77" s="11">
        <v>608310.81999999995</v>
      </c>
      <c r="E77" s="11">
        <v>57.5</v>
      </c>
    </row>
    <row r="78" spans="1:5" ht="13.05" customHeight="1" x14ac:dyDescent="0.2">
      <c r="A78" s="43" t="s">
        <v>23</v>
      </c>
      <c r="B78" s="11">
        <v>1050000</v>
      </c>
      <c r="C78" s="11">
        <v>1050000</v>
      </c>
      <c r="D78" s="11">
        <v>603281.97</v>
      </c>
      <c r="E78" s="11">
        <v>57.46</v>
      </c>
    </row>
    <row r="79" spans="1:5" ht="13.05" customHeight="1" x14ac:dyDescent="0.2">
      <c r="A79" s="44" t="s">
        <v>25</v>
      </c>
      <c r="B79" s="45"/>
      <c r="C79" s="45"/>
      <c r="D79" s="22">
        <v>491699.84</v>
      </c>
      <c r="E79" s="37"/>
    </row>
    <row r="80" spans="1:5" ht="13.05" customHeight="1" x14ac:dyDescent="0.2">
      <c r="A80" s="44" t="s">
        <v>26</v>
      </c>
      <c r="B80" s="45"/>
      <c r="C80" s="45"/>
      <c r="D80" s="22">
        <v>26.83</v>
      </c>
      <c r="E80" s="37"/>
    </row>
    <row r="81" spans="1:5" ht="13.05" customHeight="1" x14ac:dyDescent="0.2">
      <c r="A81" s="44" t="s">
        <v>28</v>
      </c>
      <c r="B81" s="45"/>
      <c r="C81" s="45"/>
      <c r="D81" s="22">
        <v>30420.46</v>
      </c>
      <c r="E81" s="37"/>
    </row>
    <row r="82" spans="1:5" ht="13.05" customHeight="1" x14ac:dyDescent="0.2">
      <c r="A82" s="44" t="s">
        <v>30</v>
      </c>
      <c r="B82" s="45"/>
      <c r="C82" s="45"/>
      <c r="D82" s="22">
        <v>81134.84</v>
      </c>
      <c r="E82" s="37"/>
    </row>
    <row r="83" spans="1:5" ht="13.05" customHeight="1" x14ac:dyDescent="0.2">
      <c r="A83" s="43" t="s">
        <v>31</v>
      </c>
      <c r="B83" s="11">
        <v>8000</v>
      </c>
      <c r="C83" s="11">
        <v>8000</v>
      </c>
      <c r="D83" s="11">
        <v>5028.8500000000004</v>
      </c>
      <c r="E83" s="11">
        <v>62.86</v>
      </c>
    </row>
    <row r="84" spans="1:5" ht="13.05" customHeight="1" x14ac:dyDescent="0.2">
      <c r="A84" s="44" t="s">
        <v>39</v>
      </c>
      <c r="B84" s="45"/>
      <c r="C84" s="45"/>
      <c r="D84" s="22">
        <v>3215.23</v>
      </c>
      <c r="E84" s="37"/>
    </row>
    <row r="85" spans="1:5" ht="13.05" customHeight="1" x14ac:dyDescent="0.2">
      <c r="A85" s="44" t="s">
        <v>40</v>
      </c>
      <c r="B85" s="45"/>
      <c r="C85" s="45"/>
      <c r="D85" s="22">
        <v>649.62</v>
      </c>
      <c r="E85" s="37"/>
    </row>
    <row r="86" spans="1:5" ht="13.05" customHeight="1" x14ac:dyDescent="0.2">
      <c r="A86" s="44" t="s">
        <v>59</v>
      </c>
      <c r="B86" s="45"/>
      <c r="C86" s="45"/>
      <c r="D86" s="22">
        <v>1164</v>
      </c>
      <c r="E86" s="37"/>
    </row>
    <row r="87" spans="1:5" ht="13.05" customHeight="1" x14ac:dyDescent="0.2">
      <c r="A87" s="36" t="s">
        <v>109</v>
      </c>
      <c r="B87" s="37"/>
      <c r="C87" s="37"/>
      <c r="D87" s="11">
        <v>717.98</v>
      </c>
      <c r="E87" s="37"/>
    </row>
    <row r="88" spans="1:5" ht="13.05" customHeight="1" x14ac:dyDescent="0.2">
      <c r="A88" s="43" t="s">
        <v>31</v>
      </c>
      <c r="B88" s="37"/>
      <c r="C88" s="37"/>
      <c r="D88" s="11">
        <v>717.98</v>
      </c>
      <c r="E88" s="37"/>
    </row>
    <row r="89" spans="1:5" ht="13.05" customHeight="1" x14ac:dyDescent="0.2">
      <c r="A89" s="44" t="s">
        <v>45</v>
      </c>
      <c r="B89" s="45"/>
      <c r="C89" s="45"/>
      <c r="D89" s="22">
        <v>600</v>
      </c>
      <c r="E89" s="37"/>
    </row>
    <row r="90" spans="1:5" ht="13.05" customHeight="1" x14ac:dyDescent="0.2">
      <c r="A90" s="44" t="s">
        <v>60</v>
      </c>
      <c r="B90" s="45"/>
      <c r="C90" s="45"/>
      <c r="D90" s="22">
        <v>117.98</v>
      </c>
      <c r="E90" s="37"/>
    </row>
    <row r="91" spans="1:5" ht="20.399999999999999" x14ac:dyDescent="0.2">
      <c r="A91" s="38" t="s">
        <v>116</v>
      </c>
      <c r="B91" s="46">
        <v>16068.82</v>
      </c>
      <c r="C91" s="46">
        <v>16068.82</v>
      </c>
      <c r="D91" s="46">
        <v>8349.69</v>
      </c>
      <c r="E91" s="46">
        <v>51.96</v>
      </c>
    </row>
    <row r="92" spans="1:5" s="7" customFormat="1" ht="13.95" customHeight="1" x14ac:dyDescent="0.2">
      <c r="A92" s="104" t="s">
        <v>167</v>
      </c>
      <c r="B92" s="102">
        <v>16068.82</v>
      </c>
      <c r="C92" s="102">
        <v>16068.82</v>
      </c>
      <c r="D92" s="103">
        <v>8349.69</v>
      </c>
      <c r="E92" s="103">
        <v>51.96</v>
      </c>
    </row>
    <row r="93" spans="1:5" ht="13.05" customHeight="1" x14ac:dyDescent="0.2">
      <c r="A93" s="36" t="s">
        <v>106</v>
      </c>
      <c r="B93" s="11">
        <v>16068.82</v>
      </c>
      <c r="C93" s="11">
        <v>16068.82</v>
      </c>
      <c r="D93" s="11">
        <v>8349.69</v>
      </c>
      <c r="E93" s="11">
        <v>51.96</v>
      </c>
    </row>
    <row r="94" spans="1:5" ht="13.05" customHeight="1" x14ac:dyDescent="0.2">
      <c r="A94" s="43" t="s">
        <v>66</v>
      </c>
      <c r="B94" s="11">
        <v>16068.82</v>
      </c>
      <c r="C94" s="11">
        <v>16068.82</v>
      </c>
      <c r="D94" s="11">
        <v>8349.69</v>
      </c>
      <c r="E94" s="11">
        <v>51.96</v>
      </c>
    </row>
    <row r="95" spans="1:5" ht="13.05" customHeight="1" x14ac:dyDescent="0.2">
      <c r="A95" s="44" t="s">
        <v>68</v>
      </c>
      <c r="B95" s="45"/>
      <c r="C95" s="45"/>
      <c r="D95" s="22">
        <v>956.17</v>
      </c>
      <c r="E95" s="37"/>
    </row>
    <row r="96" spans="1:5" ht="13.05" customHeight="1" x14ac:dyDescent="0.2">
      <c r="A96" s="44" t="s">
        <v>70</v>
      </c>
      <c r="B96" s="45"/>
      <c r="C96" s="45"/>
      <c r="D96" s="22">
        <v>4653.45</v>
      </c>
      <c r="E96" s="37"/>
    </row>
    <row r="97" spans="1:5" ht="13.05" customHeight="1" x14ac:dyDescent="0.2">
      <c r="A97" s="44" t="s">
        <v>71</v>
      </c>
      <c r="B97" s="45"/>
      <c r="C97" s="45"/>
      <c r="D97" s="22">
        <v>2740.07</v>
      </c>
      <c r="E97" s="37"/>
    </row>
  </sheetData>
  <mergeCells count="1">
    <mergeCell ref="A1:E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rowBreaks count="1" manualBreakCount="1"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8</vt:i4>
      </vt:variant>
      <vt:variant>
        <vt:lpstr>Imenovani rasponi</vt:lpstr>
      </vt:variant>
      <vt:variant>
        <vt:i4>2</vt:i4>
      </vt:variant>
    </vt:vector>
  </HeadingPairs>
  <TitlesOfParts>
    <vt:vector size="10" baseType="lpstr">
      <vt:lpstr>SAŽETAK - Domski o.</vt:lpstr>
      <vt:lpstr>SAŽETAK</vt:lpstr>
      <vt:lpstr>EKONOMSKA KL.</vt:lpstr>
      <vt:lpstr>IZVORI FINANCIRANJA</vt:lpstr>
      <vt:lpstr>FUNKCIJKSKA KL.</vt:lpstr>
      <vt:lpstr>RAČUN FINANC. - EKON.KLAS.</vt:lpstr>
      <vt:lpstr>RAČUN FINANC. - IZVORI FINANC.</vt:lpstr>
      <vt:lpstr>POSEBNI DIO - PROGR. KLAS.</vt:lpstr>
      <vt:lpstr>'EKONOMSKA KL.'!Ispis_naslova</vt:lpstr>
      <vt:lpstr>'POSEBNI DIO - PROGR. KLAS.'!Ispis_naslova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I. OPĆI DIO KONSOLIDIRANOG PRORAČUNA</dc:title>
  <dc:creator>Korisnik</dc:creator>
  <cp:lastModifiedBy>Korisnik</cp:lastModifiedBy>
  <cp:lastPrinted>2025-07-16T12:01:46Z</cp:lastPrinted>
  <dcterms:created xsi:type="dcterms:W3CDTF">2025-07-11T11:53:12Z</dcterms:created>
  <dcterms:modified xsi:type="dcterms:W3CDTF">2025-07-16T12:04:33Z</dcterms:modified>
</cp:coreProperties>
</file>